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eifert\AppData\Roaming\ELO Digital Office\cro-prod\718\checkout\"/>
    </mc:Choice>
  </mc:AlternateContent>
  <bookViews>
    <workbookView xWindow="0" yWindow="0" windowWidth="28770" windowHeight="1236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List1!$A$1:$O$102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0" i="1" l="1"/>
  <c r="O100" i="1"/>
  <c r="L83" i="1"/>
  <c r="L75" i="1"/>
  <c r="N75" i="1" s="1"/>
  <c r="L22" i="1"/>
  <c r="N22" i="1" s="1"/>
  <c r="N83" i="1" l="1"/>
  <c r="O83" i="1" s="1"/>
  <c r="O75" i="1"/>
  <c r="O22" i="1"/>
  <c r="L79" i="1"/>
  <c r="N79" i="1" l="1"/>
  <c r="O79" i="1" s="1"/>
  <c r="L78" i="1" l="1"/>
  <c r="N78" i="1" s="1"/>
  <c r="L74" i="1"/>
  <c r="N74" i="1" s="1"/>
  <c r="L28" i="1"/>
  <c r="L40" i="1"/>
  <c r="L34" i="1"/>
  <c r="N34" i="1" s="1"/>
  <c r="L16" i="1"/>
  <c r="N16" i="1" s="1"/>
  <c r="O16" i="1" s="1"/>
  <c r="L10" i="1"/>
  <c r="O78" i="1" l="1"/>
  <c r="O74" i="1"/>
  <c r="N28" i="1"/>
  <c r="O28" i="1" s="1"/>
  <c r="N40" i="1"/>
  <c r="O40" i="1" s="1"/>
  <c r="O34" i="1"/>
  <c r="N10" i="1"/>
  <c r="O10" i="1" s="1"/>
  <c r="L4" i="1"/>
  <c r="N4" i="1" l="1"/>
  <c r="O4" i="1" s="1"/>
  <c r="L86" i="1"/>
  <c r="N86" i="1" l="1"/>
  <c r="O86" i="1" s="1"/>
  <c r="L67" i="1"/>
  <c r="N67" i="1" s="1"/>
  <c r="L68" i="1"/>
  <c r="L69" i="1"/>
  <c r="L70" i="1"/>
  <c r="L71" i="1"/>
  <c r="L72" i="1"/>
  <c r="L73" i="1"/>
  <c r="L76" i="1"/>
  <c r="N76" i="1" s="1"/>
  <c r="L77" i="1"/>
  <c r="L80" i="1"/>
  <c r="L81" i="1"/>
  <c r="L82" i="1"/>
  <c r="L84" i="1"/>
  <c r="L85" i="1"/>
  <c r="L87" i="1"/>
  <c r="L88" i="1"/>
  <c r="N88" i="1" s="1"/>
  <c r="L89" i="1"/>
  <c r="L90" i="1"/>
  <c r="L91" i="1"/>
  <c r="L92" i="1"/>
  <c r="L93" i="1"/>
  <c r="L94" i="1"/>
  <c r="L95" i="1"/>
  <c r="L96" i="1"/>
  <c r="N96" i="1" s="1"/>
  <c r="L97" i="1"/>
  <c r="L98" i="1"/>
  <c r="L99" i="1"/>
  <c r="L66" i="1"/>
  <c r="N66" i="1" s="1"/>
  <c r="N85" i="1" l="1"/>
  <c r="O85" i="1" s="1"/>
  <c r="N82" i="1"/>
  <c r="O82" i="1" s="1"/>
  <c r="N91" i="1"/>
  <c r="O91" i="1" s="1"/>
  <c r="N98" i="1"/>
  <c r="O98" i="1" s="1"/>
  <c r="N68" i="1"/>
  <c r="O68" i="1" s="1"/>
  <c r="N89" i="1"/>
  <c r="O89" i="1" s="1"/>
  <c r="N84" i="1"/>
  <c r="O84" i="1" s="1"/>
  <c r="N92" i="1"/>
  <c r="O92" i="1" s="1"/>
  <c r="N99" i="1"/>
  <c r="O99" i="1" s="1"/>
  <c r="N69" i="1"/>
  <c r="O69" i="1" s="1"/>
  <c r="N80" i="1"/>
  <c r="O80" i="1" s="1"/>
  <c r="N97" i="1"/>
  <c r="O97" i="1" s="1"/>
  <c r="N94" i="1"/>
  <c r="O94" i="1" s="1"/>
  <c r="N93" i="1"/>
  <c r="O93" i="1" s="1"/>
  <c r="N81" i="1"/>
  <c r="O81" i="1" s="1"/>
  <c r="N90" i="1"/>
  <c r="O90" i="1" s="1"/>
  <c r="N95" i="1"/>
  <c r="O95" i="1" s="1"/>
  <c r="N87" i="1"/>
  <c r="O87" i="1" s="1"/>
  <c r="N73" i="1"/>
  <c r="O73" i="1" s="1"/>
  <c r="N77" i="1"/>
  <c r="O77" i="1" s="1"/>
  <c r="N72" i="1"/>
  <c r="O72" i="1" s="1"/>
  <c r="N71" i="1"/>
  <c r="O71" i="1" s="1"/>
  <c r="N70" i="1"/>
  <c r="O70" i="1" s="1"/>
  <c r="O96" i="1"/>
  <c r="O76" i="1"/>
  <c r="O88" i="1"/>
  <c r="O66" i="1" l="1"/>
  <c r="O67" i="1"/>
  <c r="L57" i="1"/>
  <c r="L46" i="1"/>
  <c r="L100" i="1" l="1"/>
  <c r="N46" i="1"/>
  <c r="N57" i="1"/>
  <c r="O57" i="1" s="1"/>
  <c r="O46" i="1" l="1"/>
</calcChain>
</file>

<file path=xl/sharedStrings.xml><?xml version="1.0" encoding="utf-8"?>
<sst xmlns="http://schemas.openxmlformats.org/spreadsheetml/2006/main" count="261" uniqueCount="154">
  <si>
    <t>El. jištění</t>
  </si>
  <si>
    <t>220-240 V/1 fáze/50 Hz</t>
  </si>
  <si>
    <t>chladící výkon vnitřní jednotky č. 1</t>
  </si>
  <si>
    <t>chladící výkon vnitřní jednotky č. 2</t>
  </si>
  <si>
    <t>45 dB (A)</t>
  </si>
  <si>
    <t>Požadované zařízení</t>
  </si>
  <si>
    <t>Minimální požadované technické parametry zařízení</t>
  </si>
  <si>
    <t>Technická specifikace zařízení</t>
  </si>
  <si>
    <t>split (1 + 1)</t>
  </si>
  <si>
    <t>Počet a provedení vnitřní klimatizační jednotky/jednotek</t>
  </si>
  <si>
    <t>Požadované záruční podmínky</t>
  </si>
  <si>
    <t>minimální rozmezí venikovních teplot pro chlazení</t>
  </si>
  <si>
    <t>délka potrubí mezi vnější a vnitřní jednotkou - zařízení použitelné pro délku potrubí mezi vnější a vnitřní jednotkou až</t>
  </si>
  <si>
    <t>převýšení mezi vnější a vnitřní jednotkou - zařízení použitelné pro převýšení mezi vnější a vnitřní jednotkou)</t>
  </si>
  <si>
    <t>minimální jmenovitý chladící výkon / kW</t>
  </si>
  <si>
    <t>hodnota SEER (minimální požadovaná hodnota celoroční účinnosti pro chlazení)</t>
  </si>
  <si>
    <t>Specifikace jednotkové ceny</t>
  </si>
  <si>
    <t>Předpokládaný počet odebraných klimatizačních sestav za dobu platnosti rámcové smlouvy</t>
  </si>
  <si>
    <t>Celková cena v Kč bez DPH</t>
  </si>
  <si>
    <t>Celková cena v Kč s DPH</t>
  </si>
  <si>
    <r>
      <t xml:space="preserve">1 ks, provedení </t>
    </r>
    <r>
      <rPr>
        <b/>
        <sz val="8"/>
        <color theme="1"/>
        <rFont val="Arial"/>
        <family val="2"/>
        <charset val="238"/>
      </rPr>
      <t>podstropní</t>
    </r>
  </si>
  <si>
    <t>převýšení mezi vnější a vnitřní jednotkou - zařízení použitelné pro převýšení mezi vnější a vnitřní jednotkou až</t>
  </si>
  <si>
    <t>až 20 metrů (možno i více)</t>
  </si>
  <si>
    <t>až 10 metrů (možno i více)</t>
  </si>
  <si>
    <t>až 30 metrů (možno i více)</t>
  </si>
  <si>
    <t>až 50 metrů (možno i více)</t>
  </si>
  <si>
    <t>multisplit (1+2)</t>
  </si>
  <si>
    <t>vnitřní jednotky - maximální hladina akustického tlaku /dB(A), při nejvyšších otáčkách ventilátoru (pro chlazení i topení)</t>
  </si>
  <si>
    <t>vnitřní jednotky - maximální hladina akustického tlaku / dB(A), při nejnižších otáčíkách ventilátoru (pro chlazení i topení)</t>
  </si>
  <si>
    <t>6,0 a více</t>
  </si>
  <si>
    <t>celková délka potrubí mezi vnější a vnitřními jednotkami - zařízení použitelné pro celkovou délku potrubí až</t>
  </si>
  <si>
    <t>možné převýšení mezi vnější a vnitřními jednotkami až</t>
  </si>
  <si>
    <t>až 70 m (možno i více)</t>
  </si>
  <si>
    <t>až 25 m (možno i více)</t>
  </si>
  <si>
    <t>až 15 m (možno i více)</t>
  </si>
  <si>
    <t>multisplit (1+4)</t>
  </si>
  <si>
    <t>2 ks, provedení  nástěnné, každá vnitřní jednotka může být ovládána samostatně, jedna jednotka o chladícím výkonu 3,5 kW, druhá jednotka o chladícím výkonu 4,5 kW</t>
  </si>
  <si>
    <t>4 ks, provedení  nástěnné, každá vnitřní jednotka může být ovládána samostatně, chladící výkon každé vnitřní jednotky 3,5 kW</t>
  </si>
  <si>
    <t>chladící výkon vnitřních jednotek</t>
  </si>
  <si>
    <t>až 80 m (možno i více)</t>
  </si>
  <si>
    <t>multisplit - možná délka jednotlivé trasy mezi vnitřní a vnější jednotkou až</t>
  </si>
  <si>
    <t>ekologická likvidace chladiva - jednotková cena za ekologickou likvidaci 1 kg chladiva</t>
  </si>
  <si>
    <t>ekologická likvidace zařízení - cena za 1 kg likvidovaného zařízení</t>
  </si>
  <si>
    <t>cena za dodání a založení evidenční knihy zařízení s chladivem</t>
  </si>
  <si>
    <t>Související činnosti, úkony a dodávky materiálu - specifikace činností, úkonů a dodávek - bude použito vždy dle potřeb zadavatele a dílčí zakázky s ohledem na stavební dispozice objektu a provozní potřeby zadavatele</t>
  </si>
  <si>
    <t>výchozí revize el. připojení včetně vystavení dokladu o výchozí revizi el. připojení</t>
  </si>
  <si>
    <t>paušální cena za výchozí revizi el. připojení včetně vystavení dokladu o výchozí revizi el. připojení</t>
  </si>
  <si>
    <t>dodání a založení evidenční knihy k novému zařízení s chladivem (při množství chladiva v ekvivalentu 5 t CO2 a více),</t>
  </si>
  <si>
    <t>paušální cena za 1 ks požární ucpávky</t>
  </si>
  <si>
    <t>cena za zhotovení a zednické zapravení 1 ks prostupu - stěna o tloušťce do 25 cm</t>
  </si>
  <si>
    <t>cena za zhotovení a zednické zapravení 1 ks prostupu - stěna o tloušťce 25 cm až 75 cm</t>
  </si>
  <si>
    <t>cena za zhotovení a zednické zapravení 1 ks prostupu - stěna o tloušťce nad 75 cm</t>
  </si>
  <si>
    <t>zhotovení revizních otvorů v SDK podhledu potřebných k zajištění přístupu pro diagnostikování stávajících, k demontování stávajících či ke zhotovení  nových tras rozvodů chladiva, napájecí a komunikační kabeláže, odvodů kondenzátu či k čerpadlům na odvod kondenzátu včetně následného zapravení a uvedení SDK do původního stavu či včetně případné instalace revizních dvířek - velikost revizního otvoru do cca 30x30 cm</t>
  </si>
  <si>
    <t>cena za zhotovení a následné zapravení jednoho revizního otvoru  - velikost cca 30x30 cm</t>
  </si>
  <si>
    <t>zhotovení revizních otvorů v SDK podhledu potřebných k zajištění přístupu pro diagnostikování stávajících, k demontování stávajících či ke zhotovení  nových tras rozvodů chladiva, napájecí a komunikační kabeláže, odvodů kondenzátu či k čerpadlům na odvod kondenzátu včetně následného zapravení a uvedení SDK do původního stavu či včetně instalace revizních dvířek - velikost revizního otvoru cca 60x60 cm</t>
  </si>
  <si>
    <t>cena za zhotovení a následné zapravení jednoho revizního otvoru - velikost cca 60x60 cm</t>
  </si>
  <si>
    <t>zhotovení revizních otvorů v SDK podhledu potřebných k zajištění přístupu pro diagnostikování stávajících, k demontování stávajících či ke zhotovení  nových tras rozvodů chladiva, napájecí a komunikační kabeláže, odvodů kondenzátu či k čerpadlům na odvod  - kondenzátu včetně následného zapravení a uvedení SDK do původního stavu či včetně instalace revizních dvířek - velikost otvoru více než 60x60 cm, bude počítáno na m2</t>
  </si>
  <si>
    <t>Nutno vyplnit - jednotková cena v Kč bez DPH</t>
  </si>
  <si>
    <t>Nutno vyplnit - uveďte značku a typ vnější/vnitřní klimatizační jednotky (jednotek) nabízeného a naceňovaného zařízení</t>
  </si>
  <si>
    <t>minimální rozmezí / - 15°C až + 46 °C</t>
  </si>
  <si>
    <t>5,6 a více</t>
  </si>
  <si>
    <t>5,3 a více</t>
  </si>
  <si>
    <t>minimální rozmezí / + 10°C až + 46 °C</t>
  </si>
  <si>
    <t>30 dB (A)</t>
  </si>
  <si>
    <t>minimální jmenovitý chladící výkon vnější jednotky / kW</t>
  </si>
  <si>
    <t>kabelový ovladač s minimálně dvojžilným kabelem kompatibilní s nabízenými jednotkami určenými výrobcem určenými pro komerční využití a nepřetržitý trvalý celoroční provoz, ovladač bude v provedení s podsvíceným displejem</t>
  </si>
  <si>
    <t>Předpokládaný počet ks/úkonů za dobu platnosti rámcové dohody</t>
  </si>
  <si>
    <t>Nutno vyplnit - zákonná sazba DPH v %</t>
  </si>
  <si>
    <t>Částka DPH v Kč</t>
  </si>
  <si>
    <t>paušální cena za 1 ks kabelového ovladače s minimálně dvojžilným kabelem a podsvíceným displejem</t>
  </si>
  <si>
    <t>cena za dodávku a instalaci čerpadla na odvod kondezátu v uvedeném standardu nebo obdobných čerpadel srovnatelných parametrů se zárukou 3 roky</t>
  </si>
  <si>
    <t xml:space="preserve">paušální cena za odsátí chladiva z původního systému, odpojení původních jednotek od chladících rozvodů, napájecí a komunikační kabeláže, odvodů kondezátu, demontáž  jedné vnější a jedné až pěti vnitřních jednotek, demontáž potrubí chladiva, zápis a ukončení evidenční knihy zařízení s chladivem k demontovanému zařízení </t>
  </si>
  <si>
    <t>cena za 1 m hadičky na odvod kondezátu</t>
  </si>
  <si>
    <r>
      <t xml:space="preserve">cena za zhotovení a následné zapravení jednoho revizního otvoru v SDK podhledu - </t>
    </r>
    <r>
      <rPr>
        <b/>
        <sz val="8"/>
        <color theme="1"/>
        <rFont val="Arial"/>
        <family val="2"/>
        <charset val="238"/>
      </rPr>
      <t>cena za 1 m2</t>
    </r>
  </si>
  <si>
    <t>paušální cena za 1 m trasy plastového kanálu včetně tvarovek</t>
  </si>
  <si>
    <t>paušální cena za 1 m krycí lišty nebo tuhé hrdlované trubky vyhovující zkoušce odolnosti proti šíření plamene na přívod napájecí kabeláže</t>
  </si>
  <si>
    <t>doprava (včetně vnitrostaveništní) - celková cena za dopravu související s kompletní dodávkou a instalací jedné klimatizační sestavy - do těchto míst plnění: ČRo Praha 2, ČRo Praha 8</t>
  </si>
  <si>
    <t xml:space="preserve">doprava (včetně vnitrostaveništní) - celková cena za dopravu související s kompletní dodávkou a instalací jedné klimatizační sestavy - do těchto míst plnění: ČRo České Budějovice, ČRo Plzeň, ČRo Karlovy Vary, </t>
  </si>
  <si>
    <t>doprava (včetně vnitrostaveništní) - celková cena za dopravu související s kompletní dodávkou a instalací jedné klimatizační sestavy - do těchto míst plnění: ČRo Ústí nad Labem, ČRo Liberec, ČRo Hradec Králové, ČRo Pardubice</t>
  </si>
  <si>
    <t>doprava (včetně vnitrostaveništní) - celková cena za dopravu související s kompletní dodávkou a instalací jedné klimatizační - do těchto míst plnění: ČRo Jihlava, ČRo Brno</t>
  </si>
  <si>
    <t>doprava (včetně vnitrostaveništní) - celková cena za dopravu související s kompletní dodávkou a instalací jedné klimatizační sestavy - do těchto míst plnění: ČRo Zlín, ČRo Olomouc, ČRo Ostrava</t>
  </si>
  <si>
    <t xml:space="preserve"> paušální celková cena za dopravu související s kompletní dodávkou a instalací jedné klimatizační sestavy - do těchto míst plnění: ČRo Praha 2, ČRo Praha 8</t>
  </si>
  <si>
    <t>paušální celková cena za dopravu související s kompletní dodávkou a instalací jedné klimatizační sestavy - do těchto míst plnění:  ČRo České Budějovice, ČRo Plzeň, ČRo Karlovy Vary</t>
  </si>
  <si>
    <t>paušální celková cena za dopravu související s kompletní dodávkou a instalací jedné klimatizační sestavy - do těchto míst plnění:  ČRo Ústí nad Labem, ČRo Liberec, ČRo Hradec Králové, ČRo Pardubice</t>
  </si>
  <si>
    <t>paušální celková cena za dopravu související s kompletní dodávkou a instalací jedné klimatizační sestavy - do těchto míst plnění:  ČRo Jihlava, ČRo Brno</t>
  </si>
  <si>
    <t>paušální celková cena za dopravu související s kompletní dodávkou a instalací jedné klimatizační sestavy - do těchto míst plnění:  ČRo Zlín, ČRo Olomouc, ČRo Ostrava</t>
  </si>
  <si>
    <t>v rozmezí 3,5 až 4,0 kW</t>
  </si>
  <si>
    <t>cena za vnější + vnitřní klimatizační jednotku v provedení nástěnném včetně základní náplně chladiva, včetně dálkového ovladače a návodu (dle potřeb zadavatele může být pro konkrétní dílčí zakázku výjimečně požadována dodávka pouze dálkového ovladače)</t>
  </si>
  <si>
    <t>v rozmezí 5 až 5,5 kW</t>
  </si>
  <si>
    <r>
      <rPr>
        <b/>
        <sz val="8"/>
        <color theme="1"/>
        <rFont val="Arial"/>
        <family val="2"/>
        <charset val="238"/>
      </rPr>
      <t>POŽADOVÁNO KOMERČNÍ ZAŘÍZENÍ.</t>
    </r>
    <r>
      <rPr>
        <sz val="8"/>
        <color theme="1"/>
        <rFont val="Arial"/>
        <family val="2"/>
        <charset val="238"/>
      </rPr>
      <t xml:space="preserve"> Zařízení s technologií inverter, chladivo R 32, vnitřní klimatizační jednotka nástěnná, zařízení výrobcem určené pro komerční využití a nepřetržitý trvalý celoroční provoz (za předpokladu zajištění ochrany proti větru), zařízení s možností použití kompatibilního nástěnného kabelového ovladače s minimálně dvojžilovým kabelem</t>
    </r>
  </si>
  <si>
    <r>
      <t xml:space="preserve">minimální délka záruční lhůty </t>
    </r>
    <r>
      <rPr>
        <b/>
        <sz val="8"/>
        <color theme="1"/>
        <rFont val="Arial"/>
        <family val="2"/>
        <charset val="238"/>
      </rPr>
      <t>48 měsíců</t>
    </r>
    <r>
      <rPr>
        <sz val="8"/>
        <color theme="1"/>
        <rFont val="Arial"/>
        <family val="2"/>
        <charset val="238"/>
      </rPr>
      <t xml:space="preserve"> v případě dodávky zařízení včetně dodávky nového Cu potrubí pro rozvod chladiva / minimální délka záruční lhůty </t>
    </r>
    <r>
      <rPr>
        <b/>
        <sz val="8"/>
        <color theme="1"/>
        <rFont val="Arial"/>
        <family val="2"/>
        <charset val="238"/>
      </rPr>
      <t>36 měsíců</t>
    </r>
    <r>
      <rPr>
        <sz val="8"/>
        <color theme="1"/>
        <rFont val="Arial"/>
        <family val="2"/>
        <charset val="238"/>
      </rPr>
      <t xml:space="preserve"> v případě dodávky zařízení s využitím stávajícího Cu potrubí pro rozvod chladiva;</t>
    </r>
  </si>
  <si>
    <r>
      <t xml:space="preserve">1 ks, vnitřní jednotka v provedení </t>
    </r>
    <r>
      <rPr>
        <b/>
        <sz val="8"/>
        <color theme="1"/>
        <rFont val="Arial"/>
        <family val="2"/>
        <charset val="238"/>
      </rPr>
      <t>nástěnném</t>
    </r>
  </si>
  <si>
    <t>v rozmezí 7 až 7,5 kW</t>
  </si>
  <si>
    <t>cena za vnější + vnitřní klimatizační jednotku v provedení podstropním včetně základní náplně chladiva, včetně dálkového ovladače a návodu (dle potřeb zadavatele může být pro konkrétní dílčí zakázku výjimečně požadována dodávka pouze dálkového ovladače)</t>
  </si>
  <si>
    <r>
      <rPr>
        <b/>
        <sz val="8"/>
        <color theme="1"/>
        <rFont val="Arial"/>
        <family val="2"/>
        <charset val="238"/>
      </rPr>
      <t>POŽADOVÁNO KOMERČNÍ ZAŘÍZENÍ.</t>
    </r>
    <r>
      <rPr>
        <sz val="8"/>
        <color theme="1"/>
        <rFont val="Arial"/>
        <family val="2"/>
        <charset val="238"/>
      </rPr>
      <t xml:space="preserve"> Zařízení s technologií inverter, chladivo R 32, vnitřní klimatizační jednotka v provedení podstropním, zařízení výrobcem určené pro komerční využití a nepřetržitý trvalý celoroční provoz (za předpokladu zajištění ochrany proti větru), zařízení s možností použití kompatibilního nástěnného kabelového ovladače s minimálně dvojžilovým kabelem</t>
    </r>
  </si>
  <si>
    <t>v rozmezí 6,9 kW až 7,5 kW</t>
  </si>
  <si>
    <t>v rozmezí 12 až 12,5 kW</t>
  </si>
  <si>
    <t>v rozmezí 9,5 až 10,5 kW</t>
  </si>
  <si>
    <t>6,4 a více</t>
  </si>
  <si>
    <t>Zařízení s technologií inverter, chladivo R 32,  možno použití zařízení s dálkovýmí ovladači (2 ks dálkových ovladačů)</t>
  </si>
  <si>
    <t>cena za vnější + 2 ks vnitřní klimatizačních jednotek v provedení nástěnném, včetně základní náplně chladiva, včetně 2 ks dálkových ovladačů a návodu</t>
  </si>
  <si>
    <t>cena za vnější + 4 ks vnitřní klimatizačních jednotek v provedení nástěnném, včetně základní náplně chladiva, včetně 4 ks dálkových ovladačů a návodu</t>
  </si>
  <si>
    <t>Zařízení s technologií inverter, chladivo R 32,  možno použití zařízení s dálkovýmí ovladači (4 ks dálkových ovladačů)</t>
  </si>
  <si>
    <t>v rozmezí 10 kW až 12 kW</t>
  </si>
  <si>
    <t>v rozmezí 7,5 až 8,0 kW</t>
  </si>
  <si>
    <t>celková délka potrubí mezi vnější a vnitřními jednotkami - zařízení použitelné pro celkovou délku potrubí</t>
  </si>
  <si>
    <t>multisplit - možná délka jednotlivé trasy mezi vnitřní a vnější jednotkou</t>
  </si>
  <si>
    <t>možné převýšení mezi vnější a vnitřními jednotkami</t>
  </si>
  <si>
    <t xml:space="preserve">konzole (1 sada = 2 ks) k uchycení vnější klimatizační jednotky na stěnu/fasádu v místě instalace </t>
  </si>
  <si>
    <t>paušální cena za 1 sadu tj. 2  ks konzolí pro uchycení vnější klimatizační jednotky na stěnu/fasádu v místě instalace</t>
  </si>
  <si>
    <t>sada 2 ks plastových či pryžových podstavců (bloků) určených k postavení a uchycení vnější klimatizační jednotky v místě instalace</t>
  </si>
  <si>
    <t>paušální cena za 1 sadu tj. 2 ks plastových či pryžových podstavců (bloků) určených k postavení a uchycení vnější klimatizační jednotky v místě instalace</t>
  </si>
  <si>
    <t>doplnění chladiva do klimatizačního systému nad rámec základní náplně ve vnější jednotce a to v množství vypočteném podle délky trasy</t>
  </si>
  <si>
    <t>cena za 1 kg chladiva R32 včetně jeho doplnění do okruhu</t>
  </si>
  <si>
    <t>paušální cena za 1 m napájecího kabelu mezi rozvaděč a vnější jednotku</t>
  </si>
  <si>
    <t>paušální cena za 1 m napájecího kabelu mezi vnější a vnitřní jednotku</t>
  </si>
  <si>
    <t>paušální cena za 1 m komunikačního kabelu</t>
  </si>
  <si>
    <t>realizace el. připojení z určeného rozvaděče, včetně dodávky a instalace odpovídajícího jističe</t>
  </si>
  <si>
    <t>paušální cena za realizaci el. připojení jedné klimatizační sestvy z určeného rozvaděče, včetně dodávky a instalace dopovídajícího jističe</t>
  </si>
  <si>
    <t>CELKEM</t>
  </si>
  <si>
    <t>Řádek č.</t>
  </si>
  <si>
    <t>minimální rozmezí venkovních teplot pro chlazení</t>
  </si>
  <si>
    <t>ekologická likvidace demontovaného původního zařízení, tj. jedné vnější a jedné až pěti vnitřních klimatizačních jednotek (předpoklad průměrné hmotnosti vyřazovaných sestav cca 70 kg/sestavu; využití předpokládáno pouze ve výjimečných případech, zadavatel v naprosté většině případů využívá ekologickou likvidaci vysloužilých elektrozařízení v rámci zpětného odběru)</t>
  </si>
  <si>
    <t>v rozmezí 3,5 až 3,6 kW</t>
  </si>
  <si>
    <t>v rozmezí 4,5 až 4,6 kW</t>
  </si>
  <si>
    <t>4 ks nástěnných jednotek o chladícím výkonu v rozmezí 3,5 až 3,7 kW</t>
  </si>
  <si>
    <t xml:space="preserve">odsátí chladiva z původního systému, odpojení původních jednotek od chladících rozvodů, napájecí a komunikační kabeláže, odvodů kondezátu, demontáž  jedné vnější a jedné až čtyřech vnitřních jednotek, demontáž potrubí chladiva, zápis a ukončení evidenční knihy zařízení s chladivem k demontovanému zařízení </t>
  </si>
  <si>
    <t>Příloha č. 5 - Tabulka pro výpočet nabídkové ceny</t>
  </si>
  <si>
    <t>zařízení pro možnou délku potrubí nad 55 metrů, minimálně však do 70 metrů délky.</t>
  </si>
  <si>
    <t>6,9 a více</t>
  </si>
  <si>
    <t>dodávka a instalace čerpadla na odvod kondenzátu ve standardu Refco COMBI nebo obdobné zařízení srovnatelných parametrů (pro odvod kondezátu z vnitřní jednotky o chl. výkonu do 10 kW, záruční doba na čerpadlo 3 roky)</t>
  </si>
  <si>
    <t>kompletní instalace zařízení, tj. jedné vnější a jedné až čtyřech jednotek včetně chladiva, včetně dopojení na stávajících rozvody chladiva, včetně na pojení na stávající potrubí pro odvod kondenzátu a čerpadlo pro odvod kondezátu, včetně dopojení na stávající napájecí a komunikační kabeláž a na stávající jistič, včetně uvedení do provozu a zaškolení obsluhy, včetně předání návodů k obsluze zařízení v českém jazyce, a to jak v tištěné, tak v elektronické podobě, včetně vystavení záručního listu s uvedením typu a výrobních čísel jednotek, délky záruční lhůty, druhu a množství chladiva, včetně dodání prohlášení o shodě / o vlastnostech, včetně zápisu o provedení tlakové zkoušky chladicího systému, včetně zápisu o provedení provozní zkoušky a zaregulování systému, včetně dodání bezpečnostního listu chladiva</t>
  </si>
  <si>
    <t>ekologická likvidace chladiva odsátého z původního zařízení, resp. předání chladiva k ekologické likvidaci včetně doložení dokladu o odevzdání chladiva k ekologické likvidaci</t>
  </si>
  <si>
    <t>paušální cena za kompletní instalaci zařízení, tj. jedné vnější a jedné až pěti vnitřních jednotek včetně chladiva, včetně dopojení na stávajících rozvody chladiva, včetně na pojení na stávající potrubí pro odvod kondenzátu a čerpadlo pro odvod kondezátu, včetně dopojení na stávající napájecí a komunikační kabeláž a na stávající jistič, včetně uvedení do provozu a zaškolení obsluhy, včetně předání návodů k obsluze zařízení v českém jazyce, a to jak v tištěné, tak v elektronické podobě, včetně vystavení záručního listu s uvedením typu a výrobních čísel jednotek, délky záruční lhůty, druhu a množství chladiva, včetně dodání prohlášení o shodě / o vlastnostech, včetně zápisu o provedení tlakové zkoušky chladicího systému, včetně zápisu o provedení provozní zkoušky a zaregulování systému, včetně dodání bezpečnostního listu chladiva</t>
  </si>
  <si>
    <t>drobný instalační materiál pro instalaci jedné klimatizační sestavy (například materiál k připevnění konzol na stěnu, materiál k připrevnění vnitřní jednotky na stěnu, materiál k připevnění žlabů, lišt, kabelového ovladače, k fixaci potrubí, kabeláře a odvodu kondenzátu, izolační kaučuková páska, samolepící hliníková páska odolná UV záření, tepelnému záření a stárnutí)</t>
  </si>
  <si>
    <t>dodávka a instalace napájecího kabelu mezi rozvaděč a vnější jednotku - specifikace kabelu: měděný pryžový kabel vhodný pro těžké mechanická namáhání, pohyblivé uložení ve vnitřním nebo vnějším prostředí, včetně uložení ve vodě, který nešíří plamen a je oleji odolný (nejčastěji v průřezu 3x4,0mm2)</t>
  </si>
  <si>
    <t>dodávka a instalace napájecího kabelu mezi vnější a vnitřní jednotku/jednotky (obvykle CYKY 3x1,5 mm2 nebo CYKY 3x2,5 mm2)</t>
  </si>
  <si>
    <t>dodávka a instalace komunikačního kabelu mezi vnější a vnitřní jednotku/jednotky či mezi vnitřní jednotku a kabelový ovladač (obvykle JYTY 2x1,0mm2)</t>
  </si>
  <si>
    <t>cena za komplet - za drobný instalační materiál pro instalaci jedné  klimatizační sestavy</t>
  </si>
  <si>
    <t xml:space="preserve">dodávka a zhotovení potrubí na odvod kondenzátu - odvod kondenzátu bude řešen novým vedením z materiálu HT DN 32 </t>
  </si>
  <si>
    <t>cena za 1 m potrubí na odvod kondenzátu z materiálu HT DN 32 včetně tvarovek</t>
  </si>
  <si>
    <t>dodávka a zhotovení odvodu kondenzátu - použití standardizované wrapové hadice na odvod kondenzátu v případě, že bude odvod kondenzátu řešen samospádem</t>
  </si>
  <si>
    <t>cena za 1 m hadice na odvod kondezátu</t>
  </si>
  <si>
    <t>dodávka a zhotovení odvodu kondenzátu - použití standardizované hadičky na odvod kondenzátu v případě, že bude použito čerpadlo na odvod kondenzátu</t>
  </si>
  <si>
    <t>dodávka a instalace plastových žlabů ke společnému zakrytému vedení potrubí chladiva, komunikační kabeláže a odvodu kondenzátu v interiéru, případně na fasádě, včetně montáže. Jedná se o typizovaný plastový kanál včetně tvarovek v bílé barvě, stálobarevný, odolný proti UV záření a rychlému stárnutí.</t>
  </si>
  <si>
    <t xml:space="preserve">dodávka a instalace krycích list na přívod napájecí kabeláže nebo dodávka a instalace tuhé hrdlované trubky vyhovující zkoušce odolnosti proti šíření plamene na přívod napájecí kabeláže </t>
  </si>
  <si>
    <t>zhotovení potřebných prostupů pro potrubí chladiva, napájecí a komunikační kabeláž a odvod kondenzátu, včetně jejich následného zednického zapravení - stěna o tloušťce do 25 cm</t>
  </si>
  <si>
    <t xml:space="preserve">zhotovení potřebných prostupů pro potrubí chladiva, napájecí a komunikační kabeláž a odvod kondenzátu, včetně jejich následného zednického zapravení - stěna o tloušťce od 25 cm do 75 cm </t>
  </si>
  <si>
    <t>zhotovení potřebných prostupů pro potrubí chladiva, napájecí a komunikační kabeláž a odvod kondenzátu, včetně jejich následného zednického zapravení - stěna o tloušťce nad 75 cm</t>
  </si>
  <si>
    <t xml:space="preserve">zhotovení požárních ucpávek, které musí být provedeny osobou způsobilou ke zhotovení požárních ucpávek, každá ucpávka musí být opatřena štítkem a zapsána do knihy požárních ucpávek, která bude zpracována tak, že každá ucpávka bude vypsána na samostatný list, na němž bude kromě popisu provedení ucpávky vč. specifikace použitého materiálu uvedena i fotografie ucpávky vč. jejího čitelného štítku </t>
  </si>
  <si>
    <t xml:space="preserve">Vyhrazená změna závazku - příklady činností, úkonů a materiálu souvisejících s dodávkami klimatizačních jednotek nutných k zajištění požadovaného rozsahu dodávky zboží, jejichž plnění může být požadováno v rámci vyhrazené změny závazku s ohledem na stavební dispozice a technické řešení jednotlivých objektů: 1/ Montážní, stavební či spotřební materiál potřebný k zajištění požadovaného rozsahu dodávky zboží, například
- dodávka Modbus interface,
- dodávka a instalaci filtrdehydrátoru na Cu potrubí,
- ocelové profily k připevnění vnějších klimatizačních jednotek na stávající ocelové či nosné konstrukce na objektech,
- použití elektrikářských krabic či elektrikářských krabic vodotěsných při prodloužení stávající napájecí či komunikační kabeláže,
- dodávka dlaždic pod zařízení či pod potrubí a rozvody na střechách objektů,
- dodávka a instalace kovových kabelových žlabů MARS pro zákryt trasy potrubí a rozvodů,
- dodávka a použití speciálních lisovacích spojek (fitinek) ke spojování CU potrubí pro chladivo pomocí lisování v obtížně přístupných místech a v místech kde nelze použít sváření či tvrdé pájení,
- materiál k připojení vnějších klimatizačních jednotek k hromosvodné soustavě – dráty, svorky,
- materiál ke zhotovení chrániček v prostupech (např. husí krky, PVC trubky),
- materiál k zednickému zapravení prostupů a chrániček (např. sádra, tmel),
2/ služby, úkony či činnosti potřebné k zajištění požadovaného rozsahu dodávky zboží, například:
- provedení stavebních přípomocí a splnění případných dalších požadavků zadavatele na provedení a termín realizace vztahujících se ke konkrétní dodávce zařízení, ke konkrétnímu objektu a jeho stavebním dispozicím, k potřebám ČRo, a k provozu ČRo,
- zajištění stěhování klimatizačních jednotek v místech bez výtahu či v obtížně přístupných či zúžených místech (uvažováno pro hmotnost od 160 kg),
- provedení jádrového nebo trubkového vrtání, včetně následného zednického zapravení,
- provedení rozsáhlejších prací na SDK 
- zhotovení a osazení kovového zákrytu na Cu potrubí a rozvody na fasádě,
- instalace žlabů či svodů k zakrytí Cu potrubí a rozvodů na fasádě,
- provedení výškových prací horolezeckou technikou, 
- zapůjčení či pronájem výškové techniky (např. vysokozdvižné plošiny),
- zapůjčení či pronájem speciální manipulační techniky (např. jeřábu),
- zapůjčení či pronájem montážní plošiny či lešení včetně montáže a demontáže,
- zajištění speciálního chemického proplachu stávajícího potrubí před instalací nového zařízení,
- drobné opravy povrchu či nátěru fasády v místě instalace vnější jednotky při postaveném lešení,
</t>
  </si>
  <si>
    <t>k VZ22_2025 Dodávky a obnova klimatizačních jednotek v objektech ČRo</t>
  </si>
  <si>
    <r>
      <t xml:space="preserve">dodávka a zhotovení plně izolovaného Cu potrubí odpovídajícícho průměru v duálním provedení včetně montážního materiálu potřebného pro kompletní realizaci a uchycení rozvodů Cu potrubí s výjimkou lisovacích spojek (fitinek). Veškeré venkovní části potrubí, které budou mimo zákryt (například mimo kabelový žlab MARS), budou společně s kabeláží chráněny použitím stříbrné samolepící hliníkové pásky odolné proti UV záření, tepelnému záření a stárnutí. (Cu potrubí, izolace, montážní materiál s výjimkou lisovacích spojek). </t>
    </r>
    <r>
      <rPr>
        <b/>
        <sz val="8"/>
        <color indexed="8"/>
        <rFont val="Arial"/>
        <family val="2"/>
        <charset val="238"/>
      </rPr>
      <t>Minimální požadovaná síla stěny Cu potrubí 1 mm.</t>
    </r>
  </si>
  <si>
    <r>
      <t xml:space="preserve">cena za 1 m plně izolovaného Cu potrubí včetně montážního materiálu potřebného pro kompletní realizaci a uchycení potrubí s výjimkou lisovacích spojek (fitinek), </t>
    </r>
    <r>
      <rPr>
        <b/>
        <sz val="8"/>
        <color theme="1"/>
        <rFont val="Arial"/>
        <family val="2"/>
        <charset val="238"/>
      </rPr>
      <t>minimální požadovaná síla stěny Cu potrubí 1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</si>
</sst>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2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8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49" fontId="5" fillId="0" borderId="0" xfId="0" applyNumberFormat="1" applyFont="1" applyAlignment="1">
      <alignment horizontal="justify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3" borderId="7" xfId="0" applyNumberFormat="1" applyFont="1" applyFill="1" applyBorder="1" applyAlignment="1">
      <alignment horizontal="center" vertical="center" wrapText="1"/>
    </xf>
    <xf numFmtId="2" fontId="3" fillId="0" borderId="29" xfId="0" applyNumberFormat="1" applyFont="1" applyBorder="1" applyAlignment="1">
      <alignment horizontal="center" vertical="center" wrapText="1"/>
    </xf>
    <xf numFmtId="2" fontId="3" fillId="0" borderId="30" xfId="0" applyNumberFormat="1" applyFont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2" fontId="3" fillId="2" borderId="29" xfId="0" applyNumberFormat="1" applyFont="1" applyFill="1" applyBorder="1" applyAlignment="1">
      <alignment horizontal="center" vertical="center" wrapText="1"/>
    </xf>
    <xf numFmtId="2" fontId="3" fillId="0" borderId="28" xfId="0" applyNumberFormat="1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40" xfId="0" applyFont="1" applyFill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41" xfId="0" applyNumberFormat="1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>
      <alignment horizontal="center" vertical="center" wrapText="1"/>
    </xf>
    <xf numFmtId="9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 wrapText="1"/>
      <protection locked="0"/>
    </xf>
    <xf numFmtId="2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13" xfId="0" applyNumberFormat="1" applyFont="1" applyFill="1" applyBorder="1" applyAlignment="1" applyProtection="1">
      <alignment horizontal="center" vertical="center" wrapText="1"/>
      <protection locked="0"/>
    </xf>
    <xf numFmtId="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9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9" fontId="3" fillId="4" borderId="13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21" xfId="0" applyNumberFormat="1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2" fontId="3" fillId="4" borderId="16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7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9" fontId="3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36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0" borderId="39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left" vertical="top" wrapText="1"/>
    </xf>
    <xf numFmtId="0" fontId="3" fillId="3" borderId="33" xfId="0" applyFont="1" applyFill="1" applyBorder="1" applyAlignment="1">
      <alignment horizontal="left" vertical="top" wrapText="1"/>
    </xf>
    <xf numFmtId="0" fontId="3" fillId="3" borderId="3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1"/>
  <sheetViews>
    <sheetView tabSelected="1" topLeftCell="A73" zoomScaleNormal="100" workbookViewId="0">
      <selection activeCell="J76" sqref="J76"/>
    </sheetView>
  </sheetViews>
  <sheetFormatPr defaultColWidth="9.140625" defaultRowHeight="11.25" x14ac:dyDescent="0.25"/>
  <cols>
    <col min="1" max="1" width="10.140625" style="1" customWidth="1"/>
    <col min="2" max="2" width="10.5703125" style="1" customWidth="1"/>
    <col min="3" max="3" width="18.140625" style="1" customWidth="1"/>
    <col min="4" max="4" width="22" style="1" customWidth="1"/>
    <col min="5" max="5" width="22.42578125" style="1" customWidth="1"/>
    <col min="6" max="6" width="18.42578125" style="1" customWidth="1"/>
    <col min="7" max="7" width="13.5703125" style="1" customWidth="1"/>
    <col min="8" max="9" width="19.140625" style="1" customWidth="1"/>
    <col min="10" max="10" width="11.42578125" style="1" customWidth="1"/>
    <col min="11" max="11" width="12.140625" style="1" customWidth="1"/>
    <col min="12" max="12" width="14" style="1" customWidth="1"/>
    <col min="13" max="13" width="9.140625" style="2"/>
    <col min="14" max="14" width="13.28515625" style="1" customWidth="1"/>
    <col min="15" max="15" width="14.28515625" style="1" customWidth="1"/>
    <col min="16" max="16" width="9.140625" style="1"/>
    <col min="17" max="17" width="49.42578125" style="1" customWidth="1"/>
    <col min="18" max="16384" width="9.140625" style="1"/>
  </cols>
  <sheetData>
    <row r="1" spans="1:15" ht="18" x14ac:dyDescent="0.25">
      <c r="A1" s="94" t="s">
        <v>127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15" ht="16.5" customHeight="1" thickBot="1" x14ac:dyDescent="0.3">
      <c r="A2" s="97" t="s">
        <v>151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90" x14ac:dyDescent="0.25">
      <c r="A3" s="4" t="s">
        <v>120</v>
      </c>
      <c r="B3" s="36" t="s">
        <v>5</v>
      </c>
      <c r="C3" s="36" t="s">
        <v>9</v>
      </c>
      <c r="D3" s="36" t="s">
        <v>7</v>
      </c>
      <c r="E3" s="36" t="s">
        <v>10</v>
      </c>
      <c r="F3" s="95" t="s">
        <v>6</v>
      </c>
      <c r="G3" s="95"/>
      <c r="H3" s="36" t="s">
        <v>16</v>
      </c>
      <c r="I3" s="27" t="s">
        <v>58</v>
      </c>
      <c r="J3" s="27" t="s">
        <v>57</v>
      </c>
      <c r="K3" s="36" t="s">
        <v>17</v>
      </c>
      <c r="L3" s="36" t="s">
        <v>18</v>
      </c>
      <c r="M3" s="30" t="s">
        <v>67</v>
      </c>
      <c r="N3" s="36" t="s">
        <v>68</v>
      </c>
      <c r="O3" s="5" t="s">
        <v>19</v>
      </c>
    </row>
    <row r="4" spans="1:15" s="2" customFormat="1" ht="22.5" customHeight="1" x14ac:dyDescent="0.25">
      <c r="A4" s="53">
        <v>1</v>
      </c>
      <c r="B4" s="56" t="s">
        <v>8</v>
      </c>
      <c r="C4" s="56" t="s">
        <v>91</v>
      </c>
      <c r="D4" s="56" t="s">
        <v>89</v>
      </c>
      <c r="E4" s="60" t="s">
        <v>90</v>
      </c>
      <c r="F4" s="14" t="s">
        <v>14</v>
      </c>
      <c r="G4" s="14" t="s">
        <v>86</v>
      </c>
      <c r="H4" s="56" t="s">
        <v>87</v>
      </c>
      <c r="I4" s="63"/>
      <c r="J4" s="66">
        <v>0</v>
      </c>
      <c r="K4" s="56">
        <v>1</v>
      </c>
      <c r="L4" s="72">
        <f>PRODUCT(J4*K4)</f>
        <v>0</v>
      </c>
      <c r="M4" s="69">
        <v>0.21</v>
      </c>
      <c r="N4" s="72">
        <f>PRODUCT(L4*M4)</f>
        <v>0</v>
      </c>
      <c r="O4" s="40">
        <f>SUM(L4+N4)</f>
        <v>0</v>
      </c>
    </row>
    <row r="5" spans="1:15" s="2" customFormat="1" ht="33.75" x14ac:dyDescent="0.25">
      <c r="A5" s="53"/>
      <c r="B5" s="56"/>
      <c r="C5" s="56"/>
      <c r="D5" s="56"/>
      <c r="E5" s="60"/>
      <c r="F5" s="3" t="s">
        <v>121</v>
      </c>
      <c r="G5" s="3" t="s">
        <v>59</v>
      </c>
      <c r="H5" s="56"/>
      <c r="I5" s="63"/>
      <c r="J5" s="66"/>
      <c r="K5" s="56"/>
      <c r="L5" s="72"/>
      <c r="M5" s="69"/>
      <c r="N5" s="72"/>
      <c r="O5" s="40"/>
    </row>
    <row r="6" spans="1:15" s="2" customFormat="1" ht="56.25" x14ac:dyDescent="0.25">
      <c r="A6" s="53"/>
      <c r="B6" s="56"/>
      <c r="C6" s="56"/>
      <c r="D6" s="56"/>
      <c r="E6" s="60"/>
      <c r="F6" s="3" t="s">
        <v>12</v>
      </c>
      <c r="G6" s="3" t="s">
        <v>22</v>
      </c>
      <c r="H6" s="56"/>
      <c r="I6" s="63"/>
      <c r="J6" s="66"/>
      <c r="K6" s="56"/>
      <c r="L6" s="72"/>
      <c r="M6" s="69"/>
      <c r="N6" s="72"/>
      <c r="O6" s="40"/>
    </row>
    <row r="7" spans="1:15" s="2" customFormat="1" ht="56.25" x14ac:dyDescent="0.25">
      <c r="A7" s="53"/>
      <c r="B7" s="56"/>
      <c r="C7" s="56"/>
      <c r="D7" s="56"/>
      <c r="E7" s="60"/>
      <c r="F7" s="3" t="s">
        <v>21</v>
      </c>
      <c r="G7" s="3" t="s">
        <v>23</v>
      </c>
      <c r="H7" s="56"/>
      <c r="I7" s="63"/>
      <c r="J7" s="66"/>
      <c r="K7" s="56"/>
      <c r="L7" s="72"/>
      <c r="M7" s="69"/>
      <c r="N7" s="72"/>
      <c r="O7" s="40"/>
    </row>
    <row r="8" spans="1:15" s="2" customFormat="1" ht="45" x14ac:dyDescent="0.25">
      <c r="A8" s="53"/>
      <c r="B8" s="56"/>
      <c r="C8" s="56"/>
      <c r="D8" s="56"/>
      <c r="E8" s="60"/>
      <c r="F8" s="3" t="s">
        <v>15</v>
      </c>
      <c r="G8" s="3" t="s">
        <v>98</v>
      </c>
      <c r="H8" s="56"/>
      <c r="I8" s="63"/>
      <c r="J8" s="66"/>
      <c r="K8" s="56"/>
      <c r="L8" s="72"/>
      <c r="M8" s="69"/>
      <c r="N8" s="72"/>
      <c r="O8" s="40"/>
    </row>
    <row r="9" spans="1:15" s="2" customFormat="1" ht="23.25" thickBot="1" x14ac:dyDescent="0.3">
      <c r="A9" s="54"/>
      <c r="B9" s="57"/>
      <c r="C9" s="57"/>
      <c r="D9" s="57"/>
      <c r="E9" s="61"/>
      <c r="F9" s="6" t="s">
        <v>0</v>
      </c>
      <c r="G9" s="6" t="s">
        <v>1</v>
      </c>
      <c r="H9" s="57"/>
      <c r="I9" s="64"/>
      <c r="J9" s="67"/>
      <c r="K9" s="57"/>
      <c r="L9" s="73"/>
      <c r="M9" s="70"/>
      <c r="N9" s="73"/>
      <c r="O9" s="41"/>
    </row>
    <row r="10" spans="1:15" ht="20.45" customHeight="1" x14ac:dyDescent="0.25">
      <c r="A10" s="96">
        <v>2</v>
      </c>
      <c r="B10" s="58" t="s">
        <v>8</v>
      </c>
      <c r="C10" s="58" t="s">
        <v>91</v>
      </c>
      <c r="D10" s="58" t="s">
        <v>89</v>
      </c>
      <c r="E10" s="59" t="s">
        <v>90</v>
      </c>
      <c r="F10" s="3" t="s">
        <v>14</v>
      </c>
      <c r="G10" s="3" t="s">
        <v>88</v>
      </c>
      <c r="H10" s="58" t="s">
        <v>87</v>
      </c>
      <c r="I10" s="62"/>
      <c r="J10" s="65">
        <v>0</v>
      </c>
      <c r="K10" s="58">
        <v>2</v>
      </c>
      <c r="L10" s="71">
        <f>PRODUCT(J10*K10)</f>
        <v>0</v>
      </c>
      <c r="M10" s="68">
        <v>0.21</v>
      </c>
      <c r="N10" s="71">
        <f>PRODUCT(L10*M10)</f>
        <v>0</v>
      </c>
      <c r="O10" s="39">
        <f>SUM(L10+N10)</f>
        <v>0</v>
      </c>
    </row>
    <row r="11" spans="1:15" ht="33.75" x14ac:dyDescent="0.25">
      <c r="A11" s="53"/>
      <c r="B11" s="56"/>
      <c r="C11" s="56"/>
      <c r="D11" s="56"/>
      <c r="E11" s="60"/>
      <c r="F11" s="3" t="s">
        <v>121</v>
      </c>
      <c r="G11" s="3" t="s">
        <v>59</v>
      </c>
      <c r="H11" s="56"/>
      <c r="I11" s="63"/>
      <c r="J11" s="66"/>
      <c r="K11" s="56"/>
      <c r="L11" s="72"/>
      <c r="M11" s="69"/>
      <c r="N11" s="72"/>
      <c r="O11" s="40"/>
    </row>
    <row r="12" spans="1:15" ht="56.25" x14ac:dyDescent="0.25">
      <c r="A12" s="53"/>
      <c r="B12" s="56"/>
      <c r="C12" s="56"/>
      <c r="D12" s="56"/>
      <c r="E12" s="60"/>
      <c r="F12" s="3" t="s">
        <v>12</v>
      </c>
      <c r="G12" s="3" t="s">
        <v>24</v>
      </c>
      <c r="H12" s="56"/>
      <c r="I12" s="63"/>
      <c r="J12" s="66"/>
      <c r="K12" s="56"/>
      <c r="L12" s="72"/>
      <c r="M12" s="69"/>
      <c r="N12" s="72"/>
      <c r="O12" s="40"/>
    </row>
    <row r="13" spans="1:15" ht="56.25" x14ac:dyDescent="0.25">
      <c r="A13" s="53"/>
      <c r="B13" s="56"/>
      <c r="C13" s="56"/>
      <c r="D13" s="56"/>
      <c r="E13" s="60"/>
      <c r="F13" s="3" t="s">
        <v>21</v>
      </c>
      <c r="G13" s="3" t="s">
        <v>24</v>
      </c>
      <c r="H13" s="56"/>
      <c r="I13" s="63"/>
      <c r="J13" s="66"/>
      <c r="K13" s="56"/>
      <c r="L13" s="72"/>
      <c r="M13" s="69"/>
      <c r="N13" s="72"/>
      <c r="O13" s="40"/>
    </row>
    <row r="14" spans="1:15" ht="45" x14ac:dyDescent="0.25">
      <c r="A14" s="53"/>
      <c r="B14" s="56"/>
      <c r="C14" s="56"/>
      <c r="D14" s="56"/>
      <c r="E14" s="60"/>
      <c r="F14" s="3" t="s">
        <v>15</v>
      </c>
      <c r="G14" s="3" t="s">
        <v>98</v>
      </c>
      <c r="H14" s="56"/>
      <c r="I14" s="63"/>
      <c r="J14" s="66"/>
      <c r="K14" s="56"/>
      <c r="L14" s="72"/>
      <c r="M14" s="69"/>
      <c r="N14" s="72"/>
      <c r="O14" s="40"/>
    </row>
    <row r="15" spans="1:15" ht="23.25" thickBot="1" x14ac:dyDescent="0.3">
      <c r="A15" s="54"/>
      <c r="B15" s="57"/>
      <c r="C15" s="57"/>
      <c r="D15" s="57"/>
      <c r="E15" s="61"/>
      <c r="F15" s="6" t="s">
        <v>0</v>
      </c>
      <c r="G15" s="6" t="s">
        <v>1</v>
      </c>
      <c r="H15" s="57"/>
      <c r="I15" s="64"/>
      <c r="J15" s="67"/>
      <c r="K15" s="57"/>
      <c r="L15" s="73"/>
      <c r="M15" s="70"/>
      <c r="N15" s="73"/>
      <c r="O15" s="41"/>
    </row>
    <row r="16" spans="1:15" s="2" customFormat="1" ht="22.5" customHeight="1" x14ac:dyDescent="0.25">
      <c r="A16" s="52">
        <v>3</v>
      </c>
      <c r="B16" s="55" t="s">
        <v>8</v>
      </c>
      <c r="C16" s="58" t="s">
        <v>91</v>
      </c>
      <c r="D16" s="58" t="s">
        <v>89</v>
      </c>
      <c r="E16" s="59" t="s">
        <v>90</v>
      </c>
      <c r="F16" s="7" t="s">
        <v>14</v>
      </c>
      <c r="G16" s="7" t="s">
        <v>92</v>
      </c>
      <c r="H16" s="58" t="s">
        <v>87</v>
      </c>
      <c r="I16" s="62"/>
      <c r="J16" s="65">
        <v>0</v>
      </c>
      <c r="K16" s="55">
        <v>7</v>
      </c>
      <c r="L16" s="71">
        <f>PRODUCT(J16*K16)</f>
        <v>0</v>
      </c>
      <c r="M16" s="68">
        <v>0.21</v>
      </c>
      <c r="N16" s="71">
        <f>PRODUCT(L16*M16)</f>
        <v>0</v>
      </c>
      <c r="O16" s="39">
        <f>SUM(L16+N16)</f>
        <v>0</v>
      </c>
    </row>
    <row r="17" spans="1:15" s="2" customFormat="1" ht="33.75" x14ac:dyDescent="0.25">
      <c r="A17" s="53"/>
      <c r="B17" s="56"/>
      <c r="C17" s="56"/>
      <c r="D17" s="56"/>
      <c r="E17" s="60"/>
      <c r="F17" s="3" t="s">
        <v>121</v>
      </c>
      <c r="G17" s="3" t="s">
        <v>59</v>
      </c>
      <c r="H17" s="56"/>
      <c r="I17" s="63"/>
      <c r="J17" s="66"/>
      <c r="K17" s="56"/>
      <c r="L17" s="72"/>
      <c r="M17" s="69"/>
      <c r="N17" s="72"/>
      <c r="O17" s="40"/>
    </row>
    <row r="18" spans="1:15" s="2" customFormat="1" ht="56.25" x14ac:dyDescent="0.25">
      <c r="A18" s="53"/>
      <c r="B18" s="56"/>
      <c r="C18" s="56"/>
      <c r="D18" s="56"/>
      <c r="E18" s="60"/>
      <c r="F18" s="3" t="s">
        <v>12</v>
      </c>
      <c r="G18" s="3" t="s">
        <v>25</v>
      </c>
      <c r="H18" s="56"/>
      <c r="I18" s="63"/>
      <c r="J18" s="66"/>
      <c r="K18" s="56"/>
      <c r="L18" s="72"/>
      <c r="M18" s="69"/>
      <c r="N18" s="72"/>
      <c r="O18" s="40"/>
    </row>
    <row r="19" spans="1:15" s="2" customFormat="1" ht="56.25" x14ac:dyDescent="0.25">
      <c r="A19" s="53"/>
      <c r="B19" s="56"/>
      <c r="C19" s="56"/>
      <c r="D19" s="56"/>
      <c r="E19" s="60"/>
      <c r="F19" s="3" t="s">
        <v>13</v>
      </c>
      <c r="G19" s="3" t="s">
        <v>24</v>
      </c>
      <c r="H19" s="56"/>
      <c r="I19" s="63"/>
      <c r="J19" s="66"/>
      <c r="K19" s="56"/>
      <c r="L19" s="72"/>
      <c r="M19" s="69"/>
      <c r="N19" s="72"/>
      <c r="O19" s="40"/>
    </row>
    <row r="20" spans="1:15" s="2" customFormat="1" ht="45" x14ac:dyDescent="0.25">
      <c r="A20" s="53"/>
      <c r="B20" s="56"/>
      <c r="C20" s="56"/>
      <c r="D20" s="56"/>
      <c r="E20" s="60"/>
      <c r="F20" s="3" t="s">
        <v>15</v>
      </c>
      <c r="G20" s="3" t="s">
        <v>98</v>
      </c>
      <c r="H20" s="56"/>
      <c r="I20" s="63"/>
      <c r="J20" s="66"/>
      <c r="K20" s="56"/>
      <c r="L20" s="72"/>
      <c r="M20" s="69"/>
      <c r="N20" s="72"/>
      <c r="O20" s="40"/>
    </row>
    <row r="21" spans="1:15" s="2" customFormat="1" ht="23.25" thickBot="1" x14ac:dyDescent="0.3">
      <c r="A21" s="54"/>
      <c r="B21" s="57"/>
      <c r="C21" s="57"/>
      <c r="D21" s="57"/>
      <c r="E21" s="61"/>
      <c r="F21" s="6" t="s">
        <v>0</v>
      </c>
      <c r="G21" s="6" t="s">
        <v>1</v>
      </c>
      <c r="H21" s="57"/>
      <c r="I21" s="64"/>
      <c r="J21" s="67"/>
      <c r="K21" s="57"/>
      <c r="L21" s="73"/>
      <c r="M21" s="70"/>
      <c r="N21" s="73"/>
      <c r="O21" s="41"/>
    </row>
    <row r="22" spans="1:15" s="2" customFormat="1" ht="22.5" x14ac:dyDescent="0.25">
      <c r="A22" s="52">
        <v>4</v>
      </c>
      <c r="B22" s="55" t="s">
        <v>8</v>
      </c>
      <c r="C22" s="58" t="s">
        <v>91</v>
      </c>
      <c r="D22" s="58" t="s">
        <v>89</v>
      </c>
      <c r="E22" s="59" t="s">
        <v>90</v>
      </c>
      <c r="F22" s="7" t="s">
        <v>14</v>
      </c>
      <c r="G22" s="7" t="s">
        <v>97</v>
      </c>
      <c r="H22" s="58" t="s">
        <v>87</v>
      </c>
      <c r="I22" s="62"/>
      <c r="J22" s="65">
        <v>0</v>
      </c>
      <c r="K22" s="55">
        <v>2</v>
      </c>
      <c r="L22" s="71">
        <f>PRODUCT(J22*K22)</f>
        <v>0</v>
      </c>
      <c r="M22" s="68">
        <v>0.21</v>
      </c>
      <c r="N22" s="71">
        <f>PRODUCT(L22*M22)</f>
        <v>0</v>
      </c>
      <c r="O22" s="39">
        <f>SUM(L22+N22)</f>
        <v>0</v>
      </c>
    </row>
    <row r="23" spans="1:15" s="2" customFormat="1" ht="33.75" x14ac:dyDescent="0.25">
      <c r="A23" s="53"/>
      <c r="B23" s="56"/>
      <c r="C23" s="56"/>
      <c r="D23" s="56"/>
      <c r="E23" s="60"/>
      <c r="F23" s="3" t="s">
        <v>11</v>
      </c>
      <c r="G23" s="3" t="s">
        <v>59</v>
      </c>
      <c r="H23" s="56"/>
      <c r="I23" s="63"/>
      <c r="J23" s="66"/>
      <c r="K23" s="56"/>
      <c r="L23" s="72"/>
      <c r="M23" s="69"/>
      <c r="N23" s="72"/>
      <c r="O23" s="40"/>
    </row>
    <row r="24" spans="1:15" s="2" customFormat="1" ht="56.25" x14ac:dyDescent="0.25">
      <c r="A24" s="53"/>
      <c r="B24" s="56"/>
      <c r="C24" s="56"/>
      <c r="D24" s="56"/>
      <c r="E24" s="60"/>
      <c r="F24" s="3" t="s">
        <v>12</v>
      </c>
      <c r="G24" s="3" t="s">
        <v>25</v>
      </c>
      <c r="H24" s="56"/>
      <c r="I24" s="63"/>
      <c r="J24" s="66"/>
      <c r="K24" s="56"/>
      <c r="L24" s="72"/>
      <c r="M24" s="69"/>
      <c r="N24" s="72"/>
      <c r="O24" s="40"/>
    </row>
    <row r="25" spans="1:15" s="2" customFormat="1" ht="56.25" x14ac:dyDescent="0.25">
      <c r="A25" s="53"/>
      <c r="B25" s="56"/>
      <c r="C25" s="56"/>
      <c r="D25" s="56"/>
      <c r="E25" s="60"/>
      <c r="F25" s="3" t="s">
        <v>13</v>
      </c>
      <c r="G25" s="3" t="s">
        <v>24</v>
      </c>
      <c r="H25" s="56"/>
      <c r="I25" s="63"/>
      <c r="J25" s="66"/>
      <c r="K25" s="56"/>
      <c r="L25" s="72"/>
      <c r="M25" s="69"/>
      <c r="N25" s="72"/>
      <c r="O25" s="40"/>
    </row>
    <row r="26" spans="1:15" s="2" customFormat="1" ht="45" x14ac:dyDescent="0.25">
      <c r="A26" s="53"/>
      <c r="B26" s="56"/>
      <c r="C26" s="56"/>
      <c r="D26" s="56"/>
      <c r="E26" s="60"/>
      <c r="F26" s="3" t="s">
        <v>15</v>
      </c>
      <c r="G26" s="3" t="s">
        <v>98</v>
      </c>
      <c r="H26" s="56"/>
      <c r="I26" s="63"/>
      <c r="J26" s="66"/>
      <c r="K26" s="56"/>
      <c r="L26" s="72"/>
      <c r="M26" s="69"/>
      <c r="N26" s="72"/>
      <c r="O26" s="40"/>
    </row>
    <row r="27" spans="1:15" s="2" customFormat="1" ht="23.25" thickBot="1" x14ac:dyDescent="0.3">
      <c r="A27" s="54"/>
      <c r="B27" s="57"/>
      <c r="C27" s="57"/>
      <c r="D27" s="57"/>
      <c r="E27" s="61"/>
      <c r="F27" s="6" t="s">
        <v>0</v>
      </c>
      <c r="G27" s="6" t="s">
        <v>1</v>
      </c>
      <c r="H27" s="57"/>
      <c r="I27" s="64"/>
      <c r="J27" s="67"/>
      <c r="K27" s="57"/>
      <c r="L27" s="73"/>
      <c r="M27" s="70"/>
      <c r="N27" s="73"/>
      <c r="O27" s="41"/>
    </row>
    <row r="28" spans="1:15" s="2" customFormat="1" ht="22.5" customHeight="1" x14ac:dyDescent="0.25">
      <c r="A28" s="52">
        <v>5</v>
      </c>
      <c r="B28" s="55" t="s">
        <v>8</v>
      </c>
      <c r="C28" s="58" t="s">
        <v>91</v>
      </c>
      <c r="D28" s="58" t="s">
        <v>89</v>
      </c>
      <c r="E28" s="59" t="s">
        <v>90</v>
      </c>
      <c r="F28" s="7" t="s">
        <v>14</v>
      </c>
      <c r="G28" s="7" t="s">
        <v>97</v>
      </c>
      <c r="H28" s="58" t="s">
        <v>87</v>
      </c>
      <c r="I28" s="62"/>
      <c r="J28" s="65">
        <v>0</v>
      </c>
      <c r="K28" s="55">
        <v>1</v>
      </c>
      <c r="L28" s="71">
        <f>PRODUCT(J28*K28)</f>
        <v>0</v>
      </c>
      <c r="M28" s="68">
        <v>0.21</v>
      </c>
      <c r="N28" s="71">
        <f>PRODUCT(L28*M28)</f>
        <v>0</v>
      </c>
      <c r="O28" s="39">
        <f>SUM(L28+N28)</f>
        <v>0</v>
      </c>
    </row>
    <row r="29" spans="1:15" s="2" customFormat="1" ht="33.75" x14ac:dyDescent="0.25">
      <c r="A29" s="53"/>
      <c r="B29" s="56"/>
      <c r="C29" s="56"/>
      <c r="D29" s="56"/>
      <c r="E29" s="60"/>
      <c r="F29" s="3" t="s">
        <v>11</v>
      </c>
      <c r="G29" s="3" t="s">
        <v>59</v>
      </c>
      <c r="H29" s="56"/>
      <c r="I29" s="63"/>
      <c r="J29" s="66"/>
      <c r="K29" s="56"/>
      <c r="L29" s="72"/>
      <c r="M29" s="69"/>
      <c r="N29" s="72"/>
      <c r="O29" s="40"/>
    </row>
    <row r="30" spans="1:15" s="2" customFormat="1" ht="78.75" x14ac:dyDescent="0.25">
      <c r="A30" s="53"/>
      <c r="B30" s="56"/>
      <c r="C30" s="56"/>
      <c r="D30" s="56"/>
      <c r="E30" s="60"/>
      <c r="F30" s="3" t="s">
        <v>12</v>
      </c>
      <c r="G30" s="38" t="s">
        <v>128</v>
      </c>
      <c r="H30" s="56"/>
      <c r="I30" s="63"/>
      <c r="J30" s="66"/>
      <c r="K30" s="56"/>
      <c r="L30" s="72"/>
      <c r="M30" s="69"/>
      <c r="N30" s="72"/>
      <c r="O30" s="40"/>
    </row>
    <row r="31" spans="1:15" s="2" customFormat="1" ht="56.25" x14ac:dyDescent="0.25">
      <c r="A31" s="53"/>
      <c r="B31" s="56"/>
      <c r="C31" s="56"/>
      <c r="D31" s="56"/>
      <c r="E31" s="60"/>
      <c r="F31" s="3" t="s">
        <v>13</v>
      </c>
      <c r="G31" s="3" t="s">
        <v>24</v>
      </c>
      <c r="H31" s="56"/>
      <c r="I31" s="63"/>
      <c r="J31" s="66"/>
      <c r="K31" s="56"/>
      <c r="L31" s="72"/>
      <c r="M31" s="69"/>
      <c r="N31" s="72"/>
      <c r="O31" s="40"/>
    </row>
    <row r="32" spans="1:15" s="2" customFormat="1" ht="45" x14ac:dyDescent="0.25">
      <c r="A32" s="53"/>
      <c r="B32" s="56"/>
      <c r="C32" s="56"/>
      <c r="D32" s="56"/>
      <c r="E32" s="60"/>
      <c r="F32" s="3" t="s">
        <v>15</v>
      </c>
      <c r="G32" s="3" t="s">
        <v>129</v>
      </c>
      <c r="H32" s="56"/>
      <c r="I32" s="63"/>
      <c r="J32" s="66"/>
      <c r="K32" s="56"/>
      <c r="L32" s="72"/>
      <c r="M32" s="69"/>
      <c r="N32" s="72"/>
      <c r="O32" s="40"/>
    </row>
    <row r="33" spans="1:15" s="2" customFormat="1" ht="23.25" thickBot="1" x14ac:dyDescent="0.3">
      <c r="A33" s="54"/>
      <c r="B33" s="57"/>
      <c r="C33" s="57"/>
      <c r="D33" s="57"/>
      <c r="E33" s="61"/>
      <c r="F33" s="6" t="s">
        <v>0</v>
      </c>
      <c r="G33" s="6" t="s">
        <v>1</v>
      </c>
      <c r="H33" s="57"/>
      <c r="I33" s="64"/>
      <c r="J33" s="67"/>
      <c r="K33" s="57"/>
      <c r="L33" s="73"/>
      <c r="M33" s="70"/>
      <c r="N33" s="73"/>
      <c r="O33" s="41"/>
    </row>
    <row r="34" spans="1:15" ht="22.5" customHeight="1" x14ac:dyDescent="0.25">
      <c r="A34" s="53">
        <v>6</v>
      </c>
      <c r="B34" s="56" t="s">
        <v>8</v>
      </c>
      <c r="C34" s="55" t="s">
        <v>20</v>
      </c>
      <c r="D34" s="58" t="s">
        <v>94</v>
      </c>
      <c r="E34" s="59" t="s">
        <v>90</v>
      </c>
      <c r="F34" s="14" t="s">
        <v>14</v>
      </c>
      <c r="G34" s="14" t="s">
        <v>95</v>
      </c>
      <c r="H34" s="77" t="s">
        <v>93</v>
      </c>
      <c r="I34" s="63"/>
      <c r="J34" s="65">
        <v>0</v>
      </c>
      <c r="K34" s="56">
        <v>2</v>
      </c>
      <c r="L34" s="71">
        <f>PRODUCT(J34*K34)</f>
        <v>0</v>
      </c>
      <c r="M34" s="68">
        <v>0.21</v>
      </c>
      <c r="N34" s="71">
        <f>PRODUCT(L34*M34)</f>
        <v>0</v>
      </c>
      <c r="O34" s="39">
        <f>SUM(L34+N34)</f>
        <v>0</v>
      </c>
    </row>
    <row r="35" spans="1:15" ht="33.75" x14ac:dyDescent="0.25">
      <c r="A35" s="53"/>
      <c r="B35" s="56"/>
      <c r="C35" s="56"/>
      <c r="D35" s="56"/>
      <c r="E35" s="60"/>
      <c r="F35" s="3" t="s">
        <v>121</v>
      </c>
      <c r="G35" s="3" t="s">
        <v>59</v>
      </c>
      <c r="H35" s="77"/>
      <c r="I35" s="63"/>
      <c r="J35" s="66"/>
      <c r="K35" s="56"/>
      <c r="L35" s="72"/>
      <c r="M35" s="69"/>
      <c r="N35" s="72"/>
      <c r="O35" s="40"/>
    </row>
    <row r="36" spans="1:15" ht="56.25" x14ac:dyDescent="0.25">
      <c r="A36" s="53"/>
      <c r="B36" s="56"/>
      <c r="C36" s="56"/>
      <c r="D36" s="56"/>
      <c r="E36" s="60"/>
      <c r="F36" s="3" t="s">
        <v>12</v>
      </c>
      <c r="G36" s="3" t="s">
        <v>25</v>
      </c>
      <c r="H36" s="77"/>
      <c r="I36" s="63"/>
      <c r="J36" s="66"/>
      <c r="K36" s="56"/>
      <c r="L36" s="72"/>
      <c r="M36" s="69"/>
      <c r="N36" s="72"/>
      <c r="O36" s="40"/>
    </row>
    <row r="37" spans="1:15" ht="56.25" x14ac:dyDescent="0.25">
      <c r="A37" s="53"/>
      <c r="B37" s="56"/>
      <c r="C37" s="56"/>
      <c r="D37" s="56"/>
      <c r="E37" s="60"/>
      <c r="F37" s="3" t="s">
        <v>13</v>
      </c>
      <c r="G37" s="3" t="s">
        <v>24</v>
      </c>
      <c r="H37" s="77"/>
      <c r="I37" s="63"/>
      <c r="J37" s="66"/>
      <c r="K37" s="56"/>
      <c r="L37" s="72"/>
      <c r="M37" s="69"/>
      <c r="N37" s="72"/>
      <c r="O37" s="40"/>
    </row>
    <row r="38" spans="1:15" ht="45" x14ac:dyDescent="0.25">
      <c r="A38" s="53"/>
      <c r="B38" s="56"/>
      <c r="C38" s="56"/>
      <c r="D38" s="56"/>
      <c r="E38" s="60"/>
      <c r="F38" s="3" t="s">
        <v>15</v>
      </c>
      <c r="G38" s="3" t="s">
        <v>60</v>
      </c>
      <c r="H38" s="77"/>
      <c r="I38" s="63"/>
      <c r="J38" s="66"/>
      <c r="K38" s="56"/>
      <c r="L38" s="72"/>
      <c r="M38" s="69"/>
      <c r="N38" s="72"/>
      <c r="O38" s="40"/>
    </row>
    <row r="39" spans="1:15" ht="23.25" thickBot="1" x14ac:dyDescent="0.3">
      <c r="A39" s="54"/>
      <c r="B39" s="57"/>
      <c r="C39" s="57"/>
      <c r="D39" s="57"/>
      <c r="E39" s="61"/>
      <c r="F39" s="6" t="s">
        <v>0</v>
      </c>
      <c r="G39" s="6" t="s">
        <v>1</v>
      </c>
      <c r="H39" s="78"/>
      <c r="I39" s="64"/>
      <c r="J39" s="67"/>
      <c r="K39" s="57"/>
      <c r="L39" s="73"/>
      <c r="M39" s="70"/>
      <c r="N39" s="73"/>
      <c r="O39" s="41"/>
    </row>
    <row r="40" spans="1:15" s="2" customFormat="1" ht="22.5" customHeight="1" x14ac:dyDescent="0.25">
      <c r="A40" s="53">
        <v>7</v>
      </c>
      <c r="B40" s="56" t="s">
        <v>8</v>
      </c>
      <c r="C40" s="56" t="s">
        <v>20</v>
      </c>
      <c r="D40" s="58" t="s">
        <v>94</v>
      </c>
      <c r="E40" s="59" t="s">
        <v>90</v>
      </c>
      <c r="F40" s="14" t="s">
        <v>14</v>
      </c>
      <c r="G40" s="14" t="s">
        <v>96</v>
      </c>
      <c r="H40" s="77" t="s">
        <v>93</v>
      </c>
      <c r="I40" s="63"/>
      <c r="J40" s="65">
        <v>0</v>
      </c>
      <c r="K40" s="56">
        <v>2</v>
      </c>
      <c r="L40" s="71">
        <f>PRODUCT(J40*K40)</f>
        <v>0</v>
      </c>
      <c r="M40" s="68">
        <v>0.21</v>
      </c>
      <c r="N40" s="71">
        <f>PRODUCT(L40*M40)</f>
        <v>0</v>
      </c>
      <c r="O40" s="39">
        <f>SUM(L40+N40)</f>
        <v>0</v>
      </c>
    </row>
    <row r="41" spans="1:15" s="2" customFormat="1" ht="33.75" x14ac:dyDescent="0.25">
      <c r="A41" s="53"/>
      <c r="B41" s="56"/>
      <c r="C41" s="56"/>
      <c r="D41" s="56"/>
      <c r="E41" s="60"/>
      <c r="F41" s="3" t="s">
        <v>121</v>
      </c>
      <c r="G41" s="3" t="s">
        <v>59</v>
      </c>
      <c r="H41" s="77"/>
      <c r="I41" s="63"/>
      <c r="J41" s="66"/>
      <c r="K41" s="56"/>
      <c r="L41" s="72"/>
      <c r="M41" s="69"/>
      <c r="N41" s="72"/>
      <c r="O41" s="40"/>
    </row>
    <row r="42" spans="1:15" s="2" customFormat="1" ht="56.25" x14ac:dyDescent="0.25">
      <c r="A42" s="53"/>
      <c r="B42" s="56"/>
      <c r="C42" s="56"/>
      <c r="D42" s="56"/>
      <c r="E42" s="60"/>
      <c r="F42" s="3" t="s">
        <v>12</v>
      </c>
      <c r="G42" s="3" t="s">
        <v>25</v>
      </c>
      <c r="H42" s="77"/>
      <c r="I42" s="63"/>
      <c r="J42" s="66"/>
      <c r="K42" s="56"/>
      <c r="L42" s="72"/>
      <c r="M42" s="69"/>
      <c r="N42" s="72"/>
      <c r="O42" s="40"/>
    </row>
    <row r="43" spans="1:15" s="2" customFormat="1" ht="56.25" x14ac:dyDescent="0.25">
      <c r="A43" s="53"/>
      <c r="B43" s="56"/>
      <c r="C43" s="56"/>
      <c r="D43" s="56"/>
      <c r="E43" s="60"/>
      <c r="F43" s="3" t="s">
        <v>13</v>
      </c>
      <c r="G43" s="3" t="s">
        <v>24</v>
      </c>
      <c r="H43" s="77"/>
      <c r="I43" s="63"/>
      <c r="J43" s="66"/>
      <c r="K43" s="56"/>
      <c r="L43" s="72"/>
      <c r="M43" s="69"/>
      <c r="N43" s="72"/>
      <c r="O43" s="40"/>
    </row>
    <row r="44" spans="1:15" s="2" customFormat="1" ht="45" x14ac:dyDescent="0.25">
      <c r="A44" s="53"/>
      <c r="B44" s="56"/>
      <c r="C44" s="56"/>
      <c r="D44" s="56"/>
      <c r="E44" s="60"/>
      <c r="F44" s="3" t="s">
        <v>15</v>
      </c>
      <c r="G44" s="3" t="s">
        <v>61</v>
      </c>
      <c r="H44" s="77"/>
      <c r="I44" s="63"/>
      <c r="J44" s="66"/>
      <c r="K44" s="56"/>
      <c r="L44" s="72"/>
      <c r="M44" s="69"/>
      <c r="N44" s="72"/>
      <c r="O44" s="40"/>
    </row>
    <row r="45" spans="1:15" s="2" customFormat="1" ht="23.25" thickBot="1" x14ac:dyDescent="0.3">
      <c r="A45" s="54"/>
      <c r="B45" s="57"/>
      <c r="C45" s="57"/>
      <c r="D45" s="57"/>
      <c r="E45" s="61"/>
      <c r="F45" s="6" t="s">
        <v>0</v>
      </c>
      <c r="G45" s="6" t="s">
        <v>1</v>
      </c>
      <c r="H45" s="78"/>
      <c r="I45" s="64"/>
      <c r="J45" s="67"/>
      <c r="K45" s="57"/>
      <c r="L45" s="73"/>
      <c r="M45" s="70"/>
      <c r="N45" s="73"/>
      <c r="O45" s="41"/>
    </row>
    <row r="46" spans="1:15" ht="33.75" customHeight="1" x14ac:dyDescent="0.25">
      <c r="A46" s="52">
        <v>8</v>
      </c>
      <c r="B46" s="55" t="s">
        <v>26</v>
      </c>
      <c r="C46" s="55" t="s">
        <v>36</v>
      </c>
      <c r="D46" s="55" t="s">
        <v>99</v>
      </c>
      <c r="E46" s="74" t="s">
        <v>90</v>
      </c>
      <c r="F46" s="7" t="s">
        <v>64</v>
      </c>
      <c r="G46" s="7" t="s">
        <v>104</v>
      </c>
      <c r="H46" s="76" t="s">
        <v>100</v>
      </c>
      <c r="I46" s="62"/>
      <c r="J46" s="79">
        <v>0</v>
      </c>
      <c r="K46" s="55">
        <v>1</v>
      </c>
      <c r="L46" s="81">
        <f>PRODUCT(J46*K46)</f>
        <v>0</v>
      </c>
      <c r="M46" s="82">
        <v>0.21</v>
      </c>
      <c r="N46" s="81">
        <f>PRODUCT(L46*M46)</f>
        <v>0</v>
      </c>
      <c r="O46" s="80">
        <f>SUM(L46+N46)</f>
        <v>0</v>
      </c>
    </row>
    <row r="47" spans="1:15" ht="22.5" x14ac:dyDescent="0.25">
      <c r="A47" s="53"/>
      <c r="B47" s="56"/>
      <c r="C47" s="56"/>
      <c r="D47" s="56"/>
      <c r="E47" s="75"/>
      <c r="F47" s="8" t="s">
        <v>2</v>
      </c>
      <c r="G47" s="3" t="s">
        <v>124</v>
      </c>
      <c r="H47" s="77"/>
      <c r="I47" s="63"/>
      <c r="J47" s="66"/>
      <c r="K47" s="56"/>
      <c r="L47" s="72"/>
      <c r="M47" s="69"/>
      <c r="N47" s="72"/>
      <c r="O47" s="40"/>
    </row>
    <row r="48" spans="1:15" ht="22.5" x14ac:dyDescent="0.25">
      <c r="A48" s="53"/>
      <c r="B48" s="56"/>
      <c r="C48" s="56"/>
      <c r="D48" s="56"/>
      <c r="E48" s="75"/>
      <c r="F48" s="8" t="s">
        <v>3</v>
      </c>
      <c r="G48" s="3" t="s">
        <v>123</v>
      </c>
      <c r="H48" s="77"/>
      <c r="I48" s="63"/>
      <c r="J48" s="66"/>
      <c r="K48" s="56"/>
      <c r="L48" s="72"/>
      <c r="M48" s="69"/>
      <c r="N48" s="72"/>
      <c r="O48" s="40"/>
    </row>
    <row r="49" spans="1:17" ht="33.75" x14ac:dyDescent="0.25">
      <c r="A49" s="53"/>
      <c r="B49" s="56"/>
      <c r="C49" s="56"/>
      <c r="D49" s="56"/>
      <c r="E49" s="60"/>
      <c r="F49" s="3" t="s">
        <v>121</v>
      </c>
      <c r="G49" s="3" t="s">
        <v>62</v>
      </c>
      <c r="H49" s="77"/>
      <c r="I49" s="63"/>
      <c r="J49" s="66"/>
      <c r="K49" s="56"/>
      <c r="L49" s="72"/>
      <c r="M49" s="69"/>
      <c r="N49" s="72"/>
      <c r="O49" s="40"/>
    </row>
    <row r="50" spans="1:17" ht="67.5" x14ac:dyDescent="0.25">
      <c r="A50" s="53"/>
      <c r="B50" s="56"/>
      <c r="C50" s="56"/>
      <c r="D50" s="56"/>
      <c r="E50" s="75"/>
      <c r="F50" s="3" t="s">
        <v>27</v>
      </c>
      <c r="G50" s="3" t="s">
        <v>4</v>
      </c>
      <c r="H50" s="77"/>
      <c r="I50" s="63"/>
      <c r="J50" s="66"/>
      <c r="K50" s="56"/>
      <c r="L50" s="72"/>
      <c r="M50" s="69"/>
      <c r="N50" s="72"/>
      <c r="O50" s="40"/>
    </row>
    <row r="51" spans="1:17" ht="67.5" x14ac:dyDescent="0.25">
      <c r="A51" s="53"/>
      <c r="B51" s="56"/>
      <c r="C51" s="56"/>
      <c r="D51" s="56"/>
      <c r="E51" s="75"/>
      <c r="F51" s="3" t="s">
        <v>28</v>
      </c>
      <c r="G51" s="3" t="s">
        <v>63</v>
      </c>
      <c r="H51" s="77"/>
      <c r="I51" s="63"/>
      <c r="J51" s="66"/>
      <c r="K51" s="56"/>
      <c r="L51" s="72"/>
      <c r="M51" s="69"/>
      <c r="N51" s="72"/>
      <c r="O51" s="40"/>
    </row>
    <row r="52" spans="1:17" ht="56.25" x14ac:dyDescent="0.25">
      <c r="A52" s="53"/>
      <c r="B52" s="56"/>
      <c r="C52" s="56"/>
      <c r="D52" s="56"/>
      <c r="E52" s="75"/>
      <c r="F52" s="3" t="s">
        <v>105</v>
      </c>
      <c r="G52" s="3" t="s">
        <v>32</v>
      </c>
      <c r="H52" s="77"/>
      <c r="I52" s="63"/>
      <c r="J52" s="66"/>
      <c r="K52" s="56"/>
      <c r="L52" s="72"/>
      <c r="M52" s="69"/>
      <c r="N52" s="72"/>
      <c r="O52" s="40"/>
    </row>
    <row r="53" spans="1:17" ht="33.75" x14ac:dyDescent="0.25">
      <c r="A53" s="53"/>
      <c r="B53" s="56"/>
      <c r="C53" s="56"/>
      <c r="D53" s="56"/>
      <c r="E53" s="75"/>
      <c r="F53" s="3" t="s">
        <v>106</v>
      </c>
      <c r="G53" s="3" t="s">
        <v>33</v>
      </c>
      <c r="H53" s="77"/>
      <c r="I53" s="63"/>
      <c r="J53" s="66"/>
      <c r="K53" s="56"/>
      <c r="L53" s="72"/>
      <c r="M53" s="69"/>
      <c r="N53" s="72"/>
      <c r="O53" s="40"/>
    </row>
    <row r="54" spans="1:17" ht="33.75" x14ac:dyDescent="0.25">
      <c r="A54" s="53"/>
      <c r="B54" s="56"/>
      <c r="C54" s="56"/>
      <c r="D54" s="56"/>
      <c r="E54" s="75"/>
      <c r="F54" s="3" t="s">
        <v>107</v>
      </c>
      <c r="G54" s="3" t="s">
        <v>34</v>
      </c>
      <c r="H54" s="77"/>
      <c r="I54" s="63"/>
      <c r="J54" s="66"/>
      <c r="K54" s="56"/>
      <c r="L54" s="72"/>
      <c r="M54" s="69"/>
      <c r="N54" s="72"/>
      <c r="O54" s="40"/>
    </row>
    <row r="55" spans="1:17" ht="45" x14ac:dyDescent="0.25">
      <c r="A55" s="53"/>
      <c r="B55" s="56"/>
      <c r="C55" s="56"/>
      <c r="D55" s="56"/>
      <c r="E55" s="60"/>
      <c r="F55" s="3" t="s">
        <v>15</v>
      </c>
      <c r="G55" s="3" t="s">
        <v>29</v>
      </c>
      <c r="H55" s="77"/>
      <c r="I55" s="63"/>
      <c r="J55" s="66"/>
      <c r="K55" s="56"/>
      <c r="L55" s="72"/>
      <c r="M55" s="69"/>
      <c r="N55" s="72"/>
      <c r="O55" s="40"/>
    </row>
    <row r="56" spans="1:17" ht="23.25" thickBot="1" x14ac:dyDescent="0.3">
      <c r="A56" s="54"/>
      <c r="B56" s="57"/>
      <c r="C56" s="57"/>
      <c r="D56" s="57"/>
      <c r="E56" s="61"/>
      <c r="F56" s="6" t="s">
        <v>0</v>
      </c>
      <c r="G56" s="6" t="s">
        <v>1</v>
      </c>
      <c r="H56" s="78"/>
      <c r="I56" s="64"/>
      <c r="J56" s="67"/>
      <c r="K56" s="57"/>
      <c r="L56" s="73"/>
      <c r="M56" s="70"/>
      <c r="N56" s="73"/>
      <c r="O56" s="41"/>
    </row>
    <row r="57" spans="1:17" ht="22.5" customHeight="1" x14ac:dyDescent="0.25">
      <c r="A57" s="52">
        <v>9</v>
      </c>
      <c r="B57" s="55" t="s">
        <v>35</v>
      </c>
      <c r="C57" s="55" t="s">
        <v>37</v>
      </c>
      <c r="D57" s="55" t="s">
        <v>102</v>
      </c>
      <c r="E57" s="74" t="s">
        <v>90</v>
      </c>
      <c r="F57" s="7" t="s">
        <v>14</v>
      </c>
      <c r="G57" s="7" t="s">
        <v>103</v>
      </c>
      <c r="H57" s="76" t="s">
        <v>101</v>
      </c>
      <c r="I57" s="62"/>
      <c r="J57" s="79">
        <v>0</v>
      </c>
      <c r="K57" s="55">
        <v>2</v>
      </c>
      <c r="L57" s="81">
        <f>PRODUCT(J57*K57)</f>
        <v>0</v>
      </c>
      <c r="M57" s="82">
        <v>0.21</v>
      </c>
      <c r="N57" s="81">
        <f>PRODUCT(L57*M57)</f>
        <v>0</v>
      </c>
      <c r="O57" s="80">
        <f>SUM(L57+N57)</f>
        <v>0</v>
      </c>
    </row>
    <row r="58" spans="1:17" ht="56.25" x14ac:dyDescent="0.25">
      <c r="A58" s="53"/>
      <c r="B58" s="56"/>
      <c r="C58" s="56"/>
      <c r="D58" s="56"/>
      <c r="E58" s="75"/>
      <c r="F58" s="3" t="s">
        <v>38</v>
      </c>
      <c r="G58" s="3" t="s">
        <v>125</v>
      </c>
      <c r="H58" s="77"/>
      <c r="I58" s="63"/>
      <c r="J58" s="66"/>
      <c r="K58" s="56"/>
      <c r="L58" s="72"/>
      <c r="M58" s="69"/>
      <c r="N58" s="72"/>
      <c r="O58" s="40"/>
    </row>
    <row r="59" spans="1:17" ht="33.75" x14ac:dyDescent="0.25">
      <c r="A59" s="53"/>
      <c r="B59" s="56"/>
      <c r="C59" s="56"/>
      <c r="D59" s="56"/>
      <c r="E59" s="60"/>
      <c r="F59" s="3" t="s">
        <v>121</v>
      </c>
      <c r="G59" s="3" t="s">
        <v>62</v>
      </c>
      <c r="H59" s="77"/>
      <c r="I59" s="63"/>
      <c r="J59" s="66"/>
      <c r="K59" s="56"/>
      <c r="L59" s="72"/>
      <c r="M59" s="69"/>
      <c r="N59" s="72"/>
      <c r="O59" s="40"/>
    </row>
    <row r="60" spans="1:17" ht="56.25" x14ac:dyDescent="0.25">
      <c r="A60" s="53"/>
      <c r="B60" s="56"/>
      <c r="C60" s="56"/>
      <c r="D60" s="56"/>
      <c r="E60" s="75"/>
      <c r="F60" s="3" t="s">
        <v>30</v>
      </c>
      <c r="G60" s="3" t="s">
        <v>39</v>
      </c>
      <c r="H60" s="77"/>
      <c r="I60" s="63"/>
      <c r="J60" s="66"/>
      <c r="K60" s="56"/>
      <c r="L60" s="72"/>
      <c r="M60" s="69"/>
      <c r="N60" s="72"/>
      <c r="O60" s="40"/>
      <c r="Q60" s="9"/>
    </row>
    <row r="61" spans="1:17" ht="45" x14ac:dyDescent="0.25">
      <c r="A61" s="53"/>
      <c r="B61" s="56"/>
      <c r="C61" s="56"/>
      <c r="D61" s="56"/>
      <c r="E61" s="75"/>
      <c r="F61" s="3" t="s">
        <v>40</v>
      </c>
      <c r="G61" s="3" t="s">
        <v>33</v>
      </c>
      <c r="H61" s="77"/>
      <c r="I61" s="63"/>
      <c r="J61" s="66"/>
      <c r="K61" s="56"/>
      <c r="L61" s="72"/>
      <c r="M61" s="69"/>
      <c r="N61" s="72"/>
      <c r="O61" s="40"/>
      <c r="Q61" s="9"/>
    </row>
    <row r="62" spans="1:17" ht="33.75" x14ac:dyDescent="0.25">
      <c r="A62" s="53"/>
      <c r="B62" s="56"/>
      <c r="C62" s="56"/>
      <c r="D62" s="56"/>
      <c r="E62" s="75"/>
      <c r="F62" s="3" t="s">
        <v>31</v>
      </c>
      <c r="G62" s="3" t="s">
        <v>34</v>
      </c>
      <c r="H62" s="77"/>
      <c r="I62" s="63"/>
      <c r="J62" s="66"/>
      <c r="K62" s="56"/>
      <c r="L62" s="72"/>
      <c r="M62" s="69"/>
      <c r="N62" s="72"/>
      <c r="O62" s="40"/>
      <c r="Q62" s="9"/>
    </row>
    <row r="63" spans="1:17" ht="45" x14ac:dyDescent="0.25">
      <c r="A63" s="53"/>
      <c r="B63" s="56"/>
      <c r="C63" s="56"/>
      <c r="D63" s="56"/>
      <c r="E63" s="60"/>
      <c r="F63" s="3" t="s">
        <v>15</v>
      </c>
      <c r="G63" s="3" t="s">
        <v>29</v>
      </c>
      <c r="H63" s="77"/>
      <c r="I63" s="63"/>
      <c r="J63" s="66"/>
      <c r="K63" s="56"/>
      <c r="L63" s="72"/>
      <c r="M63" s="69"/>
      <c r="N63" s="72"/>
      <c r="O63" s="40"/>
      <c r="Q63" s="9"/>
    </row>
    <row r="64" spans="1:17" ht="23.25" thickBot="1" x14ac:dyDescent="0.3">
      <c r="A64" s="54"/>
      <c r="B64" s="57"/>
      <c r="C64" s="57"/>
      <c r="D64" s="57"/>
      <c r="E64" s="61"/>
      <c r="F64" s="6" t="s">
        <v>0</v>
      </c>
      <c r="G64" s="6" t="s">
        <v>1</v>
      </c>
      <c r="H64" s="78"/>
      <c r="I64" s="64"/>
      <c r="J64" s="67"/>
      <c r="K64" s="57"/>
      <c r="L64" s="73"/>
      <c r="M64" s="70"/>
      <c r="N64" s="73"/>
      <c r="O64" s="41"/>
      <c r="Q64" s="9"/>
    </row>
    <row r="65" spans="1:17" s="2" customFormat="1" ht="67.5" x14ac:dyDescent="0.25">
      <c r="A65" s="15"/>
      <c r="B65" s="83" t="s">
        <v>44</v>
      </c>
      <c r="C65" s="85"/>
      <c r="D65" s="85"/>
      <c r="E65" s="85"/>
      <c r="F65" s="85"/>
      <c r="G65" s="84"/>
      <c r="H65" s="83" t="s">
        <v>16</v>
      </c>
      <c r="I65" s="84"/>
      <c r="J65" s="16" t="s">
        <v>57</v>
      </c>
      <c r="K65" s="17" t="s">
        <v>66</v>
      </c>
      <c r="L65" s="17" t="s">
        <v>18</v>
      </c>
      <c r="M65" s="30" t="s">
        <v>67</v>
      </c>
      <c r="N65" s="36" t="s">
        <v>68</v>
      </c>
      <c r="O65" s="5" t="s">
        <v>19</v>
      </c>
      <c r="Q65" s="9"/>
    </row>
    <row r="66" spans="1:17" s="2" customFormat="1" ht="34.5" x14ac:dyDescent="0.25">
      <c r="A66" s="37">
        <v>9</v>
      </c>
      <c r="B66" s="91" t="s">
        <v>65</v>
      </c>
      <c r="C66" s="92"/>
      <c r="D66" s="92"/>
      <c r="E66" s="92"/>
      <c r="F66" s="92"/>
      <c r="G66" s="93"/>
      <c r="H66" s="50" t="s">
        <v>69</v>
      </c>
      <c r="I66" s="51"/>
      <c r="J66" s="35">
        <v>0</v>
      </c>
      <c r="K66" s="11">
        <v>20</v>
      </c>
      <c r="L66" s="33">
        <f>PRODUCT(J66*K66)</f>
        <v>0</v>
      </c>
      <c r="M66" s="32">
        <v>0.21</v>
      </c>
      <c r="N66" s="33">
        <f>PRODUCT(L66*M66)</f>
        <v>0</v>
      </c>
      <c r="O66" s="34">
        <f>SUM(L66+N66)</f>
        <v>0</v>
      </c>
      <c r="Q66" s="9"/>
    </row>
    <row r="67" spans="1:17" s="2" customFormat="1" ht="34.5" x14ac:dyDescent="0.25">
      <c r="A67" s="37">
        <v>10</v>
      </c>
      <c r="B67" s="47" t="s">
        <v>108</v>
      </c>
      <c r="C67" s="48"/>
      <c r="D67" s="48"/>
      <c r="E67" s="48"/>
      <c r="F67" s="48"/>
      <c r="G67" s="49"/>
      <c r="H67" s="50" t="s">
        <v>109</v>
      </c>
      <c r="I67" s="51"/>
      <c r="J67" s="35">
        <v>0</v>
      </c>
      <c r="K67" s="11">
        <v>17</v>
      </c>
      <c r="L67" s="33">
        <f t="shared" ref="L67:L99" si="0">PRODUCT(J67*K67)</f>
        <v>0</v>
      </c>
      <c r="M67" s="32">
        <v>0.21</v>
      </c>
      <c r="N67" s="33">
        <f t="shared" ref="N67:N99" si="1">PRODUCT(L67*M67)</f>
        <v>0</v>
      </c>
      <c r="O67" s="34">
        <f t="shared" ref="O67:O69" si="2">SUM(L67+N67)</f>
        <v>0</v>
      </c>
      <c r="Q67" s="9"/>
    </row>
    <row r="68" spans="1:17" s="2" customFormat="1" ht="34.5" x14ac:dyDescent="0.25">
      <c r="A68" s="37">
        <v>11</v>
      </c>
      <c r="B68" s="91" t="s">
        <v>110</v>
      </c>
      <c r="C68" s="92"/>
      <c r="D68" s="92"/>
      <c r="E68" s="92"/>
      <c r="F68" s="92"/>
      <c r="G68" s="93"/>
      <c r="H68" s="50" t="s">
        <v>111</v>
      </c>
      <c r="I68" s="51"/>
      <c r="J68" s="35">
        <v>0</v>
      </c>
      <c r="K68" s="11">
        <v>3</v>
      </c>
      <c r="L68" s="33">
        <f t="shared" si="0"/>
        <v>0</v>
      </c>
      <c r="M68" s="32">
        <v>0.21</v>
      </c>
      <c r="N68" s="33">
        <f t="shared" si="1"/>
        <v>0</v>
      </c>
      <c r="O68" s="34">
        <f t="shared" si="2"/>
        <v>0</v>
      </c>
      <c r="Q68" s="9"/>
    </row>
    <row r="69" spans="1:17" s="2" customFormat="1" ht="34.5" x14ac:dyDescent="0.25">
      <c r="A69" s="37">
        <v>12</v>
      </c>
      <c r="B69" s="42" t="s">
        <v>130</v>
      </c>
      <c r="C69" s="43"/>
      <c r="D69" s="43"/>
      <c r="E69" s="43"/>
      <c r="F69" s="43"/>
      <c r="G69" s="44"/>
      <c r="H69" s="45" t="s">
        <v>70</v>
      </c>
      <c r="I69" s="46"/>
      <c r="J69" s="28">
        <v>0</v>
      </c>
      <c r="K69" s="10">
        <v>20</v>
      </c>
      <c r="L69" s="33">
        <f t="shared" si="0"/>
        <v>0</v>
      </c>
      <c r="M69" s="32">
        <v>0.21</v>
      </c>
      <c r="N69" s="33">
        <f t="shared" si="1"/>
        <v>0</v>
      </c>
      <c r="O69" s="34">
        <f t="shared" si="2"/>
        <v>0</v>
      </c>
      <c r="Q69" s="9"/>
    </row>
    <row r="70" spans="1:17" ht="84.75" customHeight="1" x14ac:dyDescent="0.25">
      <c r="A70" s="37">
        <v>13</v>
      </c>
      <c r="B70" s="42" t="s">
        <v>126</v>
      </c>
      <c r="C70" s="43"/>
      <c r="D70" s="43"/>
      <c r="E70" s="43"/>
      <c r="F70" s="43"/>
      <c r="G70" s="44"/>
      <c r="H70" s="45" t="s">
        <v>71</v>
      </c>
      <c r="I70" s="46"/>
      <c r="J70" s="35">
        <v>0</v>
      </c>
      <c r="K70" s="11">
        <v>20</v>
      </c>
      <c r="L70" s="33">
        <f t="shared" si="0"/>
        <v>0</v>
      </c>
      <c r="M70" s="32">
        <v>0.21</v>
      </c>
      <c r="N70" s="33">
        <f t="shared" si="1"/>
        <v>0</v>
      </c>
      <c r="O70" s="34">
        <f>SUM(L70+N70)</f>
        <v>0</v>
      </c>
      <c r="Q70" s="9"/>
    </row>
    <row r="71" spans="1:17" s="2" customFormat="1" ht="34.5" x14ac:dyDescent="0.25">
      <c r="A71" s="37">
        <v>14</v>
      </c>
      <c r="B71" s="42" t="s">
        <v>132</v>
      </c>
      <c r="C71" s="43"/>
      <c r="D71" s="43"/>
      <c r="E71" s="43"/>
      <c r="F71" s="43"/>
      <c r="G71" s="44"/>
      <c r="H71" s="45" t="s">
        <v>41</v>
      </c>
      <c r="I71" s="46"/>
      <c r="J71" s="28">
        <v>0</v>
      </c>
      <c r="K71" s="10">
        <v>32</v>
      </c>
      <c r="L71" s="33">
        <f t="shared" si="0"/>
        <v>0</v>
      </c>
      <c r="M71" s="32">
        <v>0.21</v>
      </c>
      <c r="N71" s="33">
        <f t="shared" si="1"/>
        <v>0</v>
      </c>
      <c r="O71" s="34">
        <f t="shared" ref="O71:O72" si="3">SUM(L71+N71)</f>
        <v>0</v>
      </c>
      <c r="Q71" s="9"/>
    </row>
    <row r="72" spans="1:17" ht="34.5" x14ac:dyDescent="0.25">
      <c r="A72" s="37">
        <v>15</v>
      </c>
      <c r="B72" s="42" t="s">
        <v>122</v>
      </c>
      <c r="C72" s="43"/>
      <c r="D72" s="43"/>
      <c r="E72" s="43"/>
      <c r="F72" s="43"/>
      <c r="G72" s="44"/>
      <c r="H72" s="45" t="s">
        <v>42</v>
      </c>
      <c r="I72" s="46"/>
      <c r="J72" s="35">
        <v>0</v>
      </c>
      <c r="K72" s="11">
        <v>210</v>
      </c>
      <c r="L72" s="33">
        <f t="shared" si="0"/>
        <v>0</v>
      </c>
      <c r="M72" s="32">
        <v>0.21</v>
      </c>
      <c r="N72" s="33">
        <f t="shared" si="1"/>
        <v>0</v>
      </c>
      <c r="O72" s="34">
        <f t="shared" si="3"/>
        <v>0</v>
      </c>
      <c r="Q72" s="9"/>
    </row>
    <row r="73" spans="1:17" s="2" customFormat="1" ht="201.75" customHeight="1" x14ac:dyDescent="0.25">
      <c r="A73" s="37">
        <v>16</v>
      </c>
      <c r="B73" s="42" t="s">
        <v>131</v>
      </c>
      <c r="C73" s="43"/>
      <c r="D73" s="43"/>
      <c r="E73" s="43"/>
      <c r="F73" s="43"/>
      <c r="G73" s="44"/>
      <c r="H73" s="45" t="s">
        <v>133</v>
      </c>
      <c r="I73" s="46"/>
      <c r="J73" s="35">
        <v>0</v>
      </c>
      <c r="K73" s="11">
        <v>22</v>
      </c>
      <c r="L73" s="33">
        <f t="shared" si="0"/>
        <v>0</v>
      </c>
      <c r="M73" s="32">
        <v>0.21</v>
      </c>
      <c r="N73" s="33">
        <f t="shared" si="1"/>
        <v>0</v>
      </c>
      <c r="O73" s="34">
        <f>SUM(L73+N73)</f>
        <v>0</v>
      </c>
      <c r="Q73" s="9"/>
    </row>
    <row r="74" spans="1:17" s="2" customFormat="1" ht="34.5" x14ac:dyDescent="0.25">
      <c r="A74" s="37">
        <v>17</v>
      </c>
      <c r="B74" s="42" t="s">
        <v>112</v>
      </c>
      <c r="C74" s="43"/>
      <c r="D74" s="43"/>
      <c r="E74" s="43"/>
      <c r="F74" s="43"/>
      <c r="G74" s="44"/>
      <c r="H74" s="45" t="s">
        <v>113</v>
      </c>
      <c r="I74" s="46"/>
      <c r="J74" s="35">
        <v>0</v>
      </c>
      <c r="K74" s="11">
        <v>10</v>
      </c>
      <c r="L74" s="33">
        <f t="shared" ref="L74" si="4">PRODUCT(J74*K74)</f>
        <v>0</v>
      </c>
      <c r="M74" s="32">
        <v>0.21</v>
      </c>
      <c r="N74" s="33">
        <f t="shared" ref="N74" si="5">PRODUCT(L74*M74)</f>
        <v>0</v>
      </c>
      <c r="O74" s="34">
        <f t="shared" ref="O74" si="6">SUM(L74+N74)</f>
        <v>0</v>
      </c>
      <c r="Q74" s="9"/>
    </row>
    <row r="75" spans="1:17" s="2" customFormat="1" ht="34.5" x14ac:dyDescent="0.25">
      <c r="A75" s="37">
        <v>18</v>
      </c>
      <c r="B75" s="42" t="s">
        <v>134</v>
      </c>
      <c r="C75" s="43"/>
      <c r="D75" s="43"/>
      <c r="E75" s="43"/>
      <c r="F75" s="43"/>
      <c r="G75" s="44"/>
      <c r="H75" s="45" t="s">
        <v>138</v>
      </c>
      <c r="I75" s="46"/>
      <c r="J75" s="35">
        <v>0</v>
      </c>
      <c r="K75" s="11">
        <v>20</v>
      </c>
      <c r="L75" s="33">
        <f t="shared" ref="L75" si="7">PRODUCT(J75*K75)</f>
        <v>0</v>
      </c>
      <c r="M75" s="32">
        <v>0.21</v>
      </c>
      <c r="N75" s="33">
        <f t="shared" ref="N75" si="8">PRODUCT(L75*M75)</f>
        <v>0</v>
      </c>
      <c r="O75" s="34">
        <f t="shared" ref="O75" si="9">SUM(L75+N75)</f>
        <v>0</v>
      </c>
      <c r="Q75" s="9"/>
    </row>
    <row r="76" spans="1:17" ht="64.5" customHeight="1" x14ac:dyDescent="0.25">
      <c r="A76" s="37">
        <v>19</v>
      </c>
      <c r="B76" s="42" t="s">
        <v>152</v>
      </c>
      <c r="C76" s="43"/>
      <c r="D76" s="43"/>
      <c r="E76" s="43"/>
      <c r="F76" s="43"/>
      <c r="G76" s="44"/>
      <c r="H76" s="45" t="s">
        <v>153</v>
      </c>
      <c r="I76" s="46"/>
      <c r="J76" s="35">
        <v>0</v>
      </c>
      <c r="K76" s="11">
        <v>550</v>
      </c>
      <c r="L76" s="33">
        <f t="shared" si="0"/>
        <v>0</v>
      </c>
      <c r="M76" s="32">
        <v>0.21</v>
      </c>
      <c r="N76" s="33">
        <f t="shared" si="1"/>
        <v>0</v>
      </c>
      <c r="O76" s="34">
        <f t="shared" ref="O76:O99" si="10">SUM(L76+N76)</f>
        <v>0</v>
      </c>
      <c r="Q76" s="9"/>
    </row>
    <row r="77" spans="1:17" s="2" customFormat="1" ht="34.5" x14ac:dyDescent="0.25">
      <c r="A77" s="37">
        <v>20</v>
      </c>
      <c r="B77" s="86" t="s">
        <v>135</v>
      </c>
      <c r="C77" s="87"/>
      <c r="D77" s="87"/>
      <c r="E77" s="87"/>
      <c r="F77" s="87"/>
      <c r="G77" s="88"/>
      <c r="H77" s="45" t="s">
        <v>114</v>
      </c>
      <c r="I77" s="46"/>
      <c r="J77" s="28">
        <v>0</v>
      </c>
      <c r="K77" s="10">
        <v>550</v>
      </c>
      <c r="L77" s="33">
        <f t="shared" si="0"/>
        <v>0</v>
      </c>
      <c r="M77" s="32">
        <v>0.21</v>
      </c>
      <c r="N77" s="33">
        <f t="shared" si="1"/>
        <v>0</v>
      </c>
      <c r="O77" s="34">
        <f t="shared" si="10"/>
        <v>0</v>
      </c>
    </row>
    <row r="78" spans="1:17" s="2" customFormat="1" ht="34.5" customHeight="1" x14ac:dyDescent="0.25">
      <c r="A78" s="37">
        <v>21</v>
      </c>
      <c r="B78" s="42" t="s">
        <v>136</v>
      </c>
      <c r="C78" s="43"/>
      <c r="D78" s="43"/>
      <c r="E78" s="43"/>
      <c r="F78" s="43"/>
      <c r="G78" s="44"/>
      <c r="H78" s="45" t="s">
        <v>115</v>
      </c>
      <c r="I78" s="46"/>
      <c r="J78" s="28">
        <v>0</v>
      </c>
      <c r="K78" s="10">
        <v>550</v>
      </c>
      <c r="L78" s="33">
        <f t="shared" ref="L78" si="11">PRODUCT(J78*K78)</f>
        <v>0</v>
      </c>
      <c r="M78" s="32">
        <v>0.21</v>
      </c>
      <c r="N78" s="33">
        <f t="shared" ref="N78" si="12">PRODUCT(L78*M78)</f>
        <v>0</v>
      </c>
      <c r="O78" s="34">
        <f t="shared" ref="O78" si="13">SUM(L78+N78)</f>
        <v>0</v>
      </c>
    </row>
    <row r="79" spans="1:17" s="2" customFormat="1" ht="34.5" customHeight="1" x14ac:dyDescent="0.25">
      <c r="A79" s="37">
        <v>22</v>
      </c>
      <c r="B79" s="42" t="s">
        <v>137</v>
      </c>
      <c r="C79" s="43"/>
      <c r="D79" s="43"/>
      <c r="E79" s="43"/>
      <c r="F79" s="43"/>
      <c r="G79" s="44"/>
      <c r="H79" s="45" t="s">
        <v>116</v>
      </c>
      <c r="I79" s="46"/>
      <c r="J79" s="28">
        <v>0</v>
      </c>
      <c r="K79" s="10">
        <v>550</v>
      </c>
      <c r="L79" s="33">
        <f t="shared" ref="L79" si="14">PRODUCT(J79*K79)</f>
        <v>0</v>
      </c>
      <c r="M79" s="32">
        <v>0.21</v>
      </c>
      <c r="N79" s="33">
        <f t="shared" ref="N79" si="15">PRODUCT(L79*M79)</f>
        <v>0</v>
      </c>
      <c r="O79" s="34">
        <f t="shared" ref="O79" si="16">SUM(L79+N79)</f>
        <v>0</v>
      </c>
    </row>
    <row r="80" spans="1:17" ht="34.5" x14ac:dyDescent="0.25">
      <c r="A80" s="37">
        <v>23</v>
      </c>
      <c r="B80" s="42" t="s">
        <v>117</v>
      </c>
      <c r="C80" s="43"/>
      <c r="D80" s="43"/>
      <c r="E80" s="43"/>
      <c r="F80" s="43"/>
      <c r="G80" s="44"/>
      <c r="H80" s="45" t="s">
        <v>118</v>
      </c>
      <c r="I80" s="46"/>
      <c r="J80" s="35">
        <v>0</v>
      </c>
      <c r="K80" s="11">
        <v>20</v>
      </c>
      <c r="L80" s="33">
        <f t="shared" si="0"/>
        <v>0</v>
      </c>
      <c r="M80" s="32">
        <v>0.21</v>
      </c>
      <c r="N80" s="33">
        <f t="shared" si="1"/>
        <v>0</v>
      </c>
      <c r="O80" s="34">
        <f t="shared" si="10"/>
        <v>0</v>
      </c>
    </row>
    <row r="81" spans="1:15" s="2" customFormat="1" ht="34.5" x14ac:dyDescent="0.25">
      <c r="A81" s="37">
        <v>24</v>
      </c>
      <c r="B81" s="42" t="s">
        <v>45</v>
      </c>
      <c r="C81" s="43"/>
      <c r="D81" s="43"/>
      <c r="E81" s="43"/>
      <c r="F81" s="43"/>
      <c r="G81" s="44"/>
      <c r="H81" s="45" t="s">
        <v>46</v>
      </c>
      <c r="I81" s="46"/>
      <c r="J81" s="35">
        <v>0</v>
      </c>
      <c r="K81" s="11">
        <v>20</v>
      </c>
      <c r="L81" s="33">
        <f t="shared" si="0"/>
        <v>0</v>
      </c>
      <c r="M81" s="32">
        <v>0.21</v>
      </c>
      <c r="N81" s="33">
        <f t="shared" si="1"/>
        <v>0</v>
      </c>
      <c r="O81" s="34">
        <f t="shared" si="10"/>
        <v>0</v>
      </c>
    </row>
    <row r="82" spans="1:15" s="2" customFormat="1" ht="34.5" x14ac:dyDescent="0.25">
      <c r="A82" s="37">
        <v>25</v>
      </c>
      <c r="B82" s="47" t="s">
        <v>139</v>
      </c>
      <c r="C82" s="48"/>
      <c r="D82" s="48"/>
      <c r="E82" s="48"/>
      <c r="F82" s="48"/>
      <c r="G82" s="49"/>
      <c r="H82" s="50" t="s">
        <v>140</v>
      </c>
      <c r="I82" s="51"/>
      <c r="J82" s="35">
        <v>0</v>
      </c>
      <c r="K82" s="11">
        <v>150</v>
      </c>
      <c r="L82" s="33">
        <f t="shared" si="0"/>
        <v>0</v>
      </c>
      <c r="M82" s="32">
        <v>0.21</v>
      </c>
      <c r="N82" s="33">
        <f t="shared" si="1"/>
        <v>0</v>
      </c>
      <c r="O82" s="34">
        <f t="shared" si="10"/>
        <v>0</v>
      </c>
    </row>
    <row r="83" spans="1:15" s="2" customFormat="1" ht="34.5" x14ac:dyDescent="0.25">
      <c r="A83" s="37">
        <v>26</v>
      </c>
      <c r="B83" s="47" t="s">
        <v>141</v>
      </c>
      <c r="C83" s="48"/>
      <c r="D83" s="48"/>
      <c r="E83" s="48"/>
      <c r="F83" s="48"/>
      <c r="G83" s="49"/>
      <c r="H83" s="50" t="s">
        <v>142</v>
      </c>
      <c r="I83" s="51"/>
      <c r="J83" s="35">
        <v>0</v>
      </c>
      <c r="K83" s="11">
        <v>100</v>
      </c>
      <c r="L83" s="33">
        <f t="shared" ref="L83" si="17">PRODUCT(J83*K83)</f>
        <v>0</v>
      </c>
      <c r="M83" s="32">
        <v>0.21</v>
      </c>
      <c r="N83" s="33">
        <f t="shared" ref="N83" si="18">PRODUCT(L83*M83)</f>
        <v>0</v>
      </c>
      <c r="O83" s="34">
        <f t="shared" ref="O83" si="19">SUM(L83+N83)</f>
        <v>0</v>
      </c>
    </row>
    <row r="84" spans="1:15" s="2" customFormat="1" ht="34.5" x14ac:dyDescent="0.25">
      <c r="A84" s="37">
        <v>27</v>
      </c>
      <c r="B84" s="47" t="s">
        <v>143</v>
      </c>
      <c r="C84" s="48"/>
      <c r="D84" s="48"/>
      <c r="E84" s="48"/>
      <c r="F84" s="48"/>
      <c r="G84" s="49"/>
      <c r="H84" s="50" t="s">
        <v>72</v>
      </c>
      <c r="I84" s="51"/>
      <c r="J84" s="35">
        <v>0</v>
      </c>
      <c r="K84" s="11">
        <v>100</v>
      </c>
      <c r="L84" s="33">
        <f t="shared" si="0"/>
        <v>0</v>
      </c>
      <c r="M84" s="32">
        <v>0.21</v>
      </c>
      <c r="N84" s="33">
        <f t="shared" si="1"/>
        <v>0</v>
      </c>
      <c r="O84" s="34">
        <f t="shared" si="10"/>
        <v>0</v>
      </c>
    </row>
    <row r="85" spans="1:15" s="2" customFormat="1" ht="34.5" x14ac:dyDescent="0.25">
      <c r="A85" s="37">
        <v>28</v>
      </c>
      <c r="B85" s="47" t="s">
        <v>144</v>
      </c>
      <c r="C85" s="48"/>
      <c r="D85" s="48"/>
      <c r="E85" s="48"/>
      <c r="F85" s="48"/>
      <c r="G85" s="49"/>
      <c r="H85" s="89" t="s">
        <v>74</v>
      </c>
      <c r="I85" s="90"/>
      <c r="J85" s="35">
        <v>0</v>
      </c>
      <c r="K85" s="11">
        <v>120</v>
      </c>
      <c r="L85" s="33">
        <f t="shared" si="0"/>
        <v>0</v>
      </c>
      <c r="M85" s="32">
        <v>0.21</v>
      </c>
      <c r="N85" s="33">
        <f t="shared" si="1"/>
        <v>0</v>
      </c>
      <c r="O85" s="34">
        <f t="shared" si="10"/>
        <v>0</v>
      </c>
    </row>
    <row r="86" spans="1:15" s="2" customFormat="1" ht="34.5" x14ac:dyDescent="0.25">
      <c r="A86" s="37">
        <v>29</v>
      </c>
      <c r="B86" s="86" t="s">
        <v>145</v>
      </c>
      <c r="C86" s="87"/>
      <c r="D86" s="87"/>
      <c r="E86" s="87"/>
      <c r="F86" s="87"/>
      <c r="G86" s="88"/>
      <c r="H86" s="45" t="s">
        <v>75</v>
      </c>
      <c r="I86" s="46"/>
      <c r="J86" s="35">
        <v>0</v>
      </c>
      <c r="K86" s="11">
        <v>100</v>
      </c>
      <c r="L86" s="33">
        <f t="shared" si="0"/>
        <v>0</v>
      </c>
      <c r="M86" s="32">
        <v>0.21</v>
      </c>
      <c r="N86" s="33">
        <f t="shared" si="1"/>
        <v>0</v>
      </c>
      <c r="O86" s="34">
        <f t="shared" si="10"/>
        <v>0</v>
      </c>
    </row>
    <row r="87" spans="1:15" s="2" customFormat="1" ht="34.5" x14ac:dyDescent="0.25">
      <c r="A87" s="37">
        <v>30</v>
      </c>
      <c r="B87" s="47" t="s">
        <v>146</v>
      </c>
      <c r="C87" s="48"/>
      <c r="D87" s="48"/>
      <c r="E87" s="48"/>
      <c r="F87" s="48"/>
      <c r="G87" s="49"/>
      <c r="H87" s="50" t="s">
        <v>49</v>
      </c>
      <c r="I87" s="51"/>
      <c r="J87" s="35">
        <v>0</v>
      </c>
      <c r="K87" s="11">
        <v>35</v>
      </c>
      <c r="L87" s="33">
        <f t="shared" si="0"/>
        <v>0</v>
      </c>
      <c r="M87" s="32">
        <v>0.21</v>
      </c>
      <c r="N87" s="33">
        <f t="shared" si="1"/>
        <v>0</v>
      </c>
      <c r="O87" s="34">
        <f t="shared" si="10"/>
        <v>0</v>
      </c>
    </row>
    <row r="88" spans="1:15" s="2" customFormat="1" ht="34.5" x14ac:dyDescent="0.25">
      <c r="A88" s="37">
        <v>31</v>
      </c>
      <c r="B88" s="47" t="s">
        <v>147</v>
      </c>
      <c r="C88" s="48"/>
      <c r="D88" s="48"/>
      <c r="E88" s="48"/>
      <c r="F88" s="48"/>
      <c r="G88" s="49"/>
      <c r="H88" s="50" t="s">
        <v>50</v>
      </c>
      <c r="I88" s="51"/>
      <c r="J88" s="35">
        <v>0</v>
      </c>
      <c r="K88" s="11">
        <v>35</v>
      </c>
      <c r="L88" s="33">
        <f t="shared" si="0"/>
        <v>0</v>
      </c>
      <c r="M88" s="32">
        <v>0.21</v>
      </c>
      <c r="N88" s="33">
        <f t="shared" si="1"/>
        <v>0</v>
      </c>
      <c r="O88" s="34">
        <f t="shared" si="10"/>
        <v>0</v>
      </c>
    </row>
    <row r="89" spans="1:15" s="2" customFormat="1" ht="34.5" x14ac:dyDescent="0.25">
      <c r="A89" s="37">
        <v>32</v>
      </c>
      <c r="B89" s="47" t="s">
        <v>148</v>
      </c>
      <c r="C89" s="48"/>
      <c r="D89" s="48"/>
      <c r="E89" s="48"/>
      <c r="F89" s="48"/>
      <c r="G89" s="49"/>
      <c r="H89" s="50" t="s">
        <v>51</v>
      </c>
      <c r="I89" s="51"/>
      <c r="J89" s="35">
        <v>0</v>
      </c>
      <c r="K89" s="11">
        <v>20</v>
      </c>
      <c r="L89" s="33">
        <f t="shared" si="0"/>
        <v>0</v>
      </c>
      <c r="M89" s="32">
        <v>0.21</v>
      </c>
      <c r="N89" s="33">
        <f t="shared" si="1"/>
        <v>0</v>
      </c>
      <c r="O89" s="34">
        <f t="shared" si="10"/>
        <v>0</v>
      </c>
    </row>
    <row r="90" spans="1:15" s="2" customFormat="1" ht="48.75" customHeight="1" x14ac:dyDescent="0.25">
      <c r="A90" s="37">
        <v>33</v>
      </c>
      <c r="B90" s="47" t="s">
        <v>149</v>
      </c>
      <c r="C90" s="48"/>
      <c r="D90" s="48"/>
      <c r="E90" s="48"/>
      <c r="F90" s="48"/>
      <c r="G90" s="49"/>
      <c r="H90" s="50" t="s">
        <v>48</v>
      </c>
      <c r="I90" s="51"/>
      <c r="J90" s="35">
        <v>0</v>
      </c>
      <c r="K90" s="11">
        <v>20</v>
      </c>
      <c r="L90" s="33">
        <f t="shared" si="0"/>
        <v>0</v>
      </c>
      <c r="M90" s="32">
        <v>0.21</v>
      </c>
      <c r="N90" s="33">
        <f t="shared" si="1"/>
        <v>0</v>
      </c>
      <c r="O90" s="34">
        <f t="shared" si="10"/>
        <v>0</v>
      </c>
    </row>
    <row r="91" spans="1:15" s="2" customFormat="1" ht="48.75" customHeight="1" x14ac:dyDescent="0.25">
      <c r="A91" s="37">
        <v>34</v>
      </c>
      <c r="B91" s="86" t="s">
        <v>52</v>
      </c>
      <c r="C91" s="87"/>
      <c r="D91" s="87"/>
      <c r="E91" s="87"/>
      <c r="F91" s="87"/>
      <c r="G91" s="88"/>
      <c r="H91" s="45" t="s">
        <v>53</v>
      </c>
      <c r="I91" s="46"/>
      <c r="J91" s="35">
        <v>0</v>
      </c>
      <c r="K91" s="11">
        <v>15</v>
      </c>
      <c r="L91" s="33">
        <f t="shared" si="0"/>
        <v>0</v>
      </c>
      <c r="M91" s="32">
        <v>0.21</v>
      </c>
      <c r="N91" s="33">
        <f t="shared" si="1"/>
        <v>0</v>
      </c>
      <c r="O91" s="34">
        <f t="shared" si="10"/>
        <v>0</v>
      </c>
    </row>
    <row r="92" spans="1:15" s="2" customFormat="1" ht="48.75" customHeight="1" x14ac:dyDescent="0.25">
      <c r="A92" s="37">
        <v>35</v>
      </c>
      <c r="B92" s="86" t="s">
        <v>54</v>
      </c>
      <c r="C92" s="87"/>
      <c r="D92" s="87"/>
      <c r="E92" s="87"/>
      <c r="F92" s="87"/>
      <c r="G92" s="88"/>
      <c r="H92" s="45" t="s">
        <v>55</v>
      </c>
      <c r="I92" s="46"/>
      <c r="J92" s="35">
        <v>0</v>
      </c>
      <c r="K92" s="11">
        <v>5</v>
      </c>
      <c r="L92" s="33">
        <f t="shared" si="0"/>
        <v>0</v>
      </c>
      <c r="M92" s="32">
        <v>0.21</v>
      </c>
      <c r="N92" s="33">
        <f t="shared" si="1"/>
        <v>0</v>
      </c>
      <c r="O92" s="34">
        <f t="shared" si="10"/>
        <v>0</v>
      </c>
    </row>
    <row r="93" spans="1:15" s="2" customFormat="1" ht="34.5" x14ac:dyDescent="0.25">
      <c r="A93" s="37">
        <v>36</v>
      </c>
      <c r="B93" s="86" t="s">
        <v>56</v>
      </c>
      <c r="C93" s="87"/>
      <c r="D93" s="87"/>
      <c r="E93" s="87"/>
      <c r="F93" s="87"/>
      <c r="G93" s="88"/>
      <c r="H93" s="45" t="s">
        <v>73</v>
      </c>
      <c r="I93" s="46"/>
      <c r="J93" s="35">
        <v>0</v>
      </c>
      <c r="K93" s="11">
        <v>10</v>
      </c>
      <c r="L93" s="33">
        <f t="shared" si="0"/>
        <v>0</v>
      </c>
      <c r="M93" s="32">
        <v>0.21</v>
      </c>
      <c r="N93" s="33">
        <f t="shared" si="1"/>
        <v>0</v>
      </c>
      <c r="O93" s="34">
        <f t="shared" si="10"/>
        <v>0</v>
      </c>
    </row>
    <row r="94" spans="1:15" ht="34.5" x14ac:dyDescent="0.25">
      <c r="A94" s="37">
        <v>37</v>
      </c>
      <c r="B94" s="42" t="s">
        <v>47</v>
      </c>
      <c r="C94" s="43"/>
      <c r="D94" s="43"/>
      <c r="E94" s="43"/>
      <c r="F94" s="43"/>
      <c r="G94" s="44"/>
      <c r="H94" s="45" t="s">
        <v>43</v>
      </c>
      <c r="I94" s="46"/>
      <c r="J94" s="35">
        <v>0</v>
      </c>
      <c r="K94" s="11">
        <v>10</v>
      </c>
      <c r="L94" s="33">
        <f t="shared" si="0"/>
        <v>0</v>
      </c>
      <c r="M94" s="32">
        <v>0.21</v>
      </c>
      <c r="N94" s="33">
        <f t="shared" si="1"/>
        <v>0</v>
      </c>
      <c r="O94" s="34">
        <f t="shared" si="10"/>
        <v>0</v>
      </c>
    </row>
    <row r="95" spans="1:15" s="2" customFormat="1" ht="43.5" customHeight="1" x14ac:dyDescent="0.25">
      <c r="A95" s="37">
        <v>38</v>
      </c>
      <c r="B95" s="98" t="s">
        <v>76</v>
      </c>
      <c r="C95" s="98"/>
      <c r="D95" s="98"/>
      <c r="E95" s="98"/>
      <c r="F95" s="98"/>
      <c r="G95" s="98"/>
      <c r="H95" s="99" t="s">
        <v>81</v>
      </c>
      <c r="I95" s="99"/>
      <c r="J95" s="28">
        <v>0</v>
      </c>
      <c r="K95" s="10">
        <v>5</v>
      </c>
      <c r="L95" s="33">
        <f t="shared" si="0"/>
        <v>0</v>
      </c>
      <c r="M95" s="32">
        <v>0.21</v>
      </c>
      <c r="N95" s="33">
        <f t="shared" si="1"/>
        <v>0</v>
      </c>
      <c r="O95" s="34">
        <f t="shared" si="10"/>
        <v>0</v>
      </c>
    </row>
    <row r="96" spans="1:15" s="2" customFormat="1" ht="48" customHeight="1" x14ac:dyDescent="0.25">
      <c r="A96" s="37">
        <v>39</v>
      </c>
      <c r="B96" s="98" t="s">
        <v>77</v>
      </c>
      <c r="C96" s="98"/>
      <c r="D96" s="98"/>
      <c r="E96" s="98"/>
      <c r="F96" s="98"/>
      <c r="G96" s="98"/>
      <c r="H96" s="99" t="s">
        <v>82</v>
      </c>
      <c r="I96" s="99"/>
      <c r="J96" s="28">
        <v>0</v>
      </c>
      <c r="K96" s="10">
        <v>5</v>
      </c>
      <c r="L96" s="33">
        <f t="shared" si="0"/>
        <v>0</v>
      </c>
      <c r="M96" s="32">
        <v>0.21</v>
      </c>
      <c r="N96" s="33">
        <f t="shared" si="1"/>
        <v>0</v>
      </c>
      <c r="O96" s="34">
        <f t="shared" si="10"/>
        <v>0</v>
      </c>
    </row>
    <row r="97" spans="1:15" s="2" customFormat="1" ht="48.75" customHeight="1" x14ac:dyDescent="0.25">
      <c r="A97" s="37">
        <v>40</v>
      </c>
      <c r="B97" s="98" t="s">
        <v>78</v>
      </c>
      <c r="C97" s="98"/>
      <c r="D97" s="98"/>
      <c r="E97" s="98"/>
      <c r="F97" s="98"/>
      <c r="G97" s="98"/>
      <c r="H97" s="99" t="s">
        <v>83</v>
      </c>
      <c r="I97" s="99"/>
      <c r="J97" s="28">
        <v>0</v>
      </c>
      <c r="K97" s="10">
        <v>5</v>
      </c>
      <c r="L97" s="33">
        <f t="shared" si="0"/>
        <v>0</v>
      </c>
      <c r="M97" s="32">
        <v>0.21</v>
      </c>
      <c r="N97" s="33">
        <f t="shared" si="1"/>
        <v>0</v>
      </c>
      <c r="O97" s="34">
        <f t="shared" si="10"/>
        <v>0</v>
      </c>
    </row>
    <row r="98" spans="1:15" s="2" customFormat="1" ht="48.75" customHeight="1" x14ac:dyDescent="0.25">
      <c r="A98" s="37">
        <v>41</v>
      </c>
      <c r="B98" s="98" t="s">
        <v>79</v>
      </c>
      <c r="C98" s="98"/>
      <c r="D98" s="98"/>
      <c r="E98" s="98"/>
      <c r="F98" s="98"/>
      <c r="G98" s="98"/>
      <c r="H98" s="99" t="s">
        <v>84</v>
      </c>
      <c r="I98" s="99"/>
      <c r="J98" s="28">
        <v>0</v>
      </c>
      <c r="K98" s="10">
        <v>3</v>
      </c>
      <c r="L98" s="33">
        <f t="shared" si="0"/>
        <v>0</v>
      </c>
      <c r="M98" s="32">
        <v>0.21</v>
      </c>
      <c r="N98" s="33">
        <f t="shared" si="1"/>
        <v>0</v>
      </c>
      <c r="O98" s="34">
        <f t="shared" si="10"/>
        <v>0</v>
      </c>
    </row>
    <row r="99" spans="1:15" ht="46.5" customHeight="1" thickBot="1" x14ac:dyDescent="0.3">
      <c r="A99" s="23">
        <v>42</v>
      </c>
      <c r="B99" s="103" t="s">
        <v>80</v>
      </c>
      <c r="C99" s="103"/>
      <c r="D99" s="103"/>
      <c r="E99" s="103"/>
      <c r="F99" s="103"/>
      <c r="G99" s="103"/>
      <c r="H99" s="104" t="s">
        <v>85</v>
      </c>
      <c r="I99" s="104"/>
      <c r="J99" s="29">
        <v>0</v>
      </c>
      <c r="K99" s="24">
        <v>4</v>
      </c>
      <c r="L99" s="25">
        <f t="shared" si="0"/>
        <v>0</v>
      </c>
      <c r="M99" s="31">
        <v>0.21</v>
      </c>
      <c r="N99" s="25">
        <f t="shared" si="1"/>
        <v>0</v>
      </c>
      <c r="O99" s="26">
        <f t="shared" si="10"/>
        <v>0</v>
      </c>
    </row>
    <row r="100" spans="1:15" s="2" customFormat="1" ht="15.75" customHeight="1" thickBot="1" x14ac:dyDescent="0.3">
      <c r="A100" s="20"/>
      <c r="B100" s="20"/>
      <c r="C100" s="20"/>
      <c r="D100" s="20"/>
      <c r="E100" s="20"/>
      <c r="F100" s="20"/>
      <c r="G100" s="20"/>
      <c r="H100" s="21"/>
      <c r="I100" s="21"/>
      <c r="J100" s="22"/>
      <c r="K100" s="19" t="s">
        <v>119</v>
      </c>
      <c r="L100" s="12">
        <f>SUM(L4:L99)</f>
        <v>0</v>
      </c>
      <c r="M100" s="18"/>
      <c r="N100" s="12">
        <f t="shared" ref="N100:O100" si="20">SUM(N4:N99)</f>
        <v>0</v>
      </c>
      <c r="O100" s="13">
        <f t="shared" si="20"/>
        <v>0</v>
      </c>
    </row>
    <row r="101" spans="1:15" s="2" customFormat="1" ht="284.25" customHeight="1" thickBot="1" x14ac:dyDescent="0.3">
      <c r="A101" s="100" t="s">
        <v>150</v>
      </c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2"/>
    </row>
  </sheetData>
  <sheetProtection selectLockedCells="1"/>
  <protectedRanges>
    <protectedRange sqref="J66:J99" name="Oblast3"/>
    <protectedRange sqref="I4:J64" name="Oblast1"/>
    <protectedRange sqref="M4:M99" name="Oblast2"/>
  </protectedRanges>
  <mergeCells count="191">
    <mergeCell ref="A34:A39"/>
    <mergeCell ref="B34:B39"/>
    <mergeCell ref="B57:B64"/>
    <mergeCell ref="I57:I64"/>
    <mergeCell ref="A46:A56"/>
    <mergeCell ref="B46:B56"/>
    <mergeCell ref="C46:C56"/>
    <mergeCell ref="D46:D56"/>
    <mergeCell ref="E46:E56"/>
    <mergeCell ref="C34:C39"/>
    <mergeCell ref="D34:D39"/>
    <mergeCell ref="A101:O101"/>
    <mergeCell ref="B99:G99"/>
    <mergeCell ref="H99:I99"/>
    <mergeCell ref="B70:G70"/>
    <mergeCell ref="B71:G71"/>
    <mergeCell ref="B72:G72"/>
    <mergeCell ref="B73:G73"/>
    <mergeCell ref="H70:I70"/>
    <mergeCell ref="H71:I71"/>
    <mergeCell ref="B77:G77"/>
    <mergeCell ref="B74:G74"/>
    <mergeCell ref="H74:I74"/>
    <mergeCell ref="B94:G94"/>
    <mergeCell ref="B80:G80"/>
    <mergeCell ref="B98:G98"/>
    <mergeCell ref="H98:I98"/>
    <mergeCell ref="B97:G97"/>
    <mergeCell ref="H97:I97"/>
    <mergeCell ref="B96:G96"/>
    <mergeCell ref="H96:I96"/>
    <mergeCell ref="B95:G95"/>
    <mergeCell ref="H95:I95"/>
    <mergeCell ref="H86:I86"/>
    <mergeCell ref="B87:G87"/>
    <mergeCell ref="H87:I87"/>
    <mergeCell ref="B92:G92"/>
    <mergeCell ref="H92:I92"/>
    <mergeCell ref="B88:G88"/>
    <mergeCell ref="B89:G89"/>
    <mergeCell ref="H94:I94"/>
    <mergeCell ref="A1:O1"/>
    <mergeCell ref="F3:G3"/>
    <mergeCell ref="A10:A15"/>
    <mergeCell ref="B10:B15"/>
    <mergeCell ref="D10:D15"/>
    <mergeCell ref="E10:E15"/>
    <mergeCell ref="N10:N15"/>
    <mergeCell ref="O10:O15"/>
    <mergeCell ref="C10:C15"/>
    <mergeCell ref="H10:H15"/>
    <mergeCell ref="I10:I15"/>
    <mergeCell ref="K10:K15"/>
    <mergeCell ref="L10:L15"/>
    <mergeCell ref="M10:M15"/>
    <mergeCell ref="A2:O2"/>
    <mergeCell ref="J10:J15"/>
    <mergeCell ref="A4:A9"/>
    <mergeCell ref="L4:L9"/>
    <mergeCell ref="M4:M9"/>
    <mergeCell ref="N4:N9"/>
    <mergeCell ref="O4:O9"/>
    <mergeCell ref="B4:B9"/>
    <mergeCell ref="C4:C9"/>
    <mergeCell ref="D4:D9"/>
    <mergeCell ref="O16:O21"/>
    <mergeCell ref="L34:L39"/>
    <mergeCell ref="N34:N39"/>
    <mergeCell ref="A40:A45"/>
    <mergeCell ref="B40:B45"/>
    <mergeCell ref="C40:C45"/>
    <mergeCell ref="D40:D45"/>
    <mergeCell ref="H40:H45"/>
    <mergeCell ref="I40:I45"/>
    <mergeCell ref="J40:J45"/>
    <mergeCell ref="K40:K45"/>
    <mergeCell ref="L40:L45"/>
    <mergeCell ref="N40:N45"/>
    <mergeCell ref="O40:O45"/>
    <mergeCell ref="L16:L21"/>
    <mergeCell ref="C16:C21"/>
    <mergeCell ref="D16:D21"/>
    <mergeCell ref="O28:O33"/>
    <mergeCell ref="A28:A33"/>
    <mergeCell ref="B28:B33"/>
    <mergeCell ref="C28:C33"/>
    <mergeCell ref="D28:D33"/>
    <mergeCell ref="E34:E39"/>
    <mergeCell ref="M34:M39"/>
    <mergeCell ref="B66:G66"/>
    <mergeCell ref="H66:I66"/>
    <mergeCell ref="B67:G67"/>
    <mergeCell ref="H67:I67"/>
    <mergeCell ref="H91:I91"/>
    <mergeCell ref="H89:I89"/>
    <mergeCell ref="B91:G91"/>
    <mergeCell ref="B86:G86"/>
    <mergeCell ref="A16:A21"/>
    <mergeCell ref="B16:B21"/>
    <mergeCell ref="B69:G69"/>
    <mergeCell ref="H69:I69"/>
    <mergeCell ref="B68:G68"/>
    <mergeCell ref="H68:I68"/>
    <mergeCell ref="H77:I77"/>
    <mergeCell ref="B79:G79"/>
    <mergeCell ref="H79:I79"/>
    <mergeCell ref="B78:G78"/>
    <mergeCell ref="H78:I78"/>
    <mergeCell ref="H72:I72"/>
    <mergeCell ref="H73:I73"/>
    <mergeCell ref="H76:I76"/>
    <mergeCell ref="B76:G76"/>
    <mergeCell ref="A57:A64"/>
    <mergeCell ref="B82:G82"/>
    <mergeCell ref="H80:I80"/>
    <mergeCell ref="H81:I81"/>
    <mergeCell ref="H82:I82"/>
    <mergeCell ref="B93:G93"/>
    <mergeCell ref="H93:I93"/>
    <mergeCell ref="B84:G84"/>
    <mergeCell ref="H84:I84"/>
    <mergeCell ref="B85:G85"/>
    <mergeCell ref="H85:I85"/>
    <mergeCell ref="B90:G90"/>
    <mergeCell ref="H90:I90"/>
    <mergeCell ref="H88:I88"/>
    <mergeCell ref="M16:M21"/>
    <mergeCell ref="K16:K21"/>
    <mergeCell ref="I34:I39"/>
    <mergeCell ref="H16:H21"/>
    <mergeCell ref="N16:N21"/>
    <mergeCell ref="J46:J56"/>
    <mergeCell ref="H28:H33"/>
    <mergeCell ref="N57:N64"/>
    <mergeCell ref="M46:M56"/>
    <mergeCell ref="M57:M64"/>
    <mergeCell ref="I28:I33"/>
    <mergeCell ref="J28:J33"/>
    <mergeCell ref="M40:M45"/>
    <mergeCell ref="J34:J39"/>
    <mergeCell ref="K34:K39"/>
    <mergeCell ref="K57:K64"/>
    <mergeCell ref="L57:L64"/>
    <mergeCell ref="K4:K9"/>
    <mergeCell ref="M28:M33"/>
    <mergeCell ref="N28:N33"/>
    <mergeCell ref="E40:E45"/>
    <mergeCell ref="E16:E21"/>
    <mergeCell ref="E28:E33"/>
    <mergeCell ref="C57:C64"/>
    <mergeCell ref="D57:D64"/>
    <mergeCell ref="E57:E64"/>
    <mergeCell ref="H57:H64"/>
    <mergeCell ref="J57:J64"/>
    <mergeCell ref="E4:E9"/>
    <mergeCell ref="H4:H9"/>
    <mergeCell ref="I4:I9"/>
    <mergeCell ref="J4:J9"/>
    <mergeCell ref="K28:K33"/>
    <mergeCell ref="L22:L27"/>
    <mergeCell ref="M22:M27"/>
    <mergeCell ref="N22:N27"/>
    <mergeCell ref="H34:H39"/>
    <mergeCell ref="H46:H56"/>
    <mergeCell ref="I16:I21"/>
    <mergeCell ref="N46:N56"/>
    <mergeCell ref="J16:J21"/>
    <mergeCell ref="O22:O27"/>
    <mergeCell ref="B75:G75"/>
    <mergeCell ref="H75:I75"/>
    <mergeCell ref="B83:G83"/>
    <mergeCell ref="H83:I83"/>
    <mergeCell ref="A22:A27"/>
    <mergeCell ref="B22:B27"/>
    <mergeCell ref="C22:C27"/>
    <mergeCell ref="D22:D27"/>
    <mergeCell ref="E22:E27"/>
    <mergeCell ref="H22:H27"/>
    <mergeCell ref="I22:I27"/>
    <mergeCell ref="J22:J27"/>
    <mergeCell ref="K22:K27"/>
    <mergeCell ref="O57:O64"/>
    <mergeCell ref="O46:O56"/>
    <mergeCell ref="O34:O39"/>
    <mergeCell ref="K46:K56"/>
    <mergeCell ref="L46:L56"/>
    <mergeCell ref="I46:I56"/>
    <mergeCell ref="L28:L33"/>
    <mergeCell ref="H65:I65"/>
    <mergeCell ref="B65:G65"/>
    <mergeCell ref="B81:G81"/>
  </mergeCells>
  <pageMargins left="0.25" right="0.25" top="0.75" bottom="0.75" header="0.3" footer="0.3"/>
  <pageSetup paperSize="8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2F173691F56D40B6CD2121674DF28C" ma:contentTypeVersion="" ma:contentTypeDescription="Vytvoří nový dokument" ma:contentTypeScope="" ma:versionID="cf9ffc0df255a9440913dfb8fcc79f9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27A10228-6767-40AE-8B36-1BB711B461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77FEEF-0B6F-4A57-BF1F-CC9DF1B46D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55225AE-183D-4C63-8811-D91BD5318EC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$ListId:dokumentyvz;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2019-06-12T08:50:50Z</cp:lastPrinted>
  <dcterms:created xsi:type="dcterms:W3CDTF">2018-03-14T06:46:15Z</dcterms:created>
  <dcterms:modified xsi:type="dcterms:W3CDTF">2025-07-22T07:55:41Z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0x010100FD2F173691F56D40B6CD2121674DF28C</vt:lpwstr>
  </property>
</Properties>
</file>